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3040" windowHeight="9348" tabRatio="519"/>
  </bookViews>
  <sheets>
    <sheet name="表" sheetId="5" r:id="rId1"/>
    <sheet name="【3】岗位按3比1调配情况" sheetId="1" state="hidden" r:id="rId2"/>
    <sheet name="字典" sheetId="6" state="hidden" r:id="rId3"/>
  </sheets>
  <definedNames>
    <definedName name="_xlnm._FilterDatabase" localSheetId="0" hidden="1">表!#REF!</definedName>
    <definedName name="_xlnm.Print_Area" localSheetId="0">表!$A:$J</definedName>
    <definedName name="_xlnm.Print_Titles" localSheetId="1">【3】岗位按3比1调配情况!$1:$4</definedName>
    <definedName name="_xlnm.Print_Titles" localSheetId="0">表!$1:$3</definedName>
    <definedName name="岗位ID_明细">表!$J:$J</definedName>
    <definedName name="岗位代码源">#REF!</definedName>
  </definedNames>
  <calcPr calcId="144525"/>
</workbook>
</file>

<file path=xl/calcChain.xml><?xml version="1.0" encoding="utf-8"?>
<calcChain xmlns="http://schemas.openxmlformats.org/spreadsheetml/2006/main">
  <c r="O239" i="5" l="1"/>
  <c r="O72" i="1" l="1"/>
  <c r="N72" i="1"/>
  <c r="M72" i="1"/>
  <c r="L72" i="1"/>
  <c r="K72" i="1"/>
  <c r="H72" i="1"/>
  <c r="O71" i="1"/>
  <c r="N71" i="1"/>
  <c r="M71" i="1"/>
  <c r="L71" i="1"/>
  <c r="K71" i="1"/>
  <c r="J71" i="1"/>
  <c r="I71" i="1"/>
  <c r="O70" i="1"/>
  <c r="N70" i="1"/>
  <c r="M70" i="1"/>
  <c r="L70" i="1"/>
  <c r="K70" i="1"/>
  <c r="J70" i="1"/>
  <c r="I70" i="1"/>
  <c r="O69" i="1"/>
  <c r="N69" i="1"/>
  <c r="M69" i="1"/>
  <c r="L69" i="1"/>
  <c r="K69" i="1"/>
  <c r="J69" i="1"/>
  <c r="I69" i="1"/>
  <c r="O68" i="1"/>
  <c r="N68" i="1"/>
  <c r="M68" i="1"/>
  <c r="L68" i="1"/>
  <c r="K68" i="1"/>
  <c r="J68" i="1"/>
  <c r="I68" i="1"/>
  <c r="O67" i="1"/>
  <c r="N67" i="1"/>
  <c r="M67" i="1"/>
  <c r="L67" i="1"/>
  <c r="K67" i="1"/>
  <c r="J67" i="1"/>
  <c r="I67" i="1"/>
  <c r="O66" i="1"/>
  <c r="N66" i="1"/>
  <c r="M66" i="1"/>
  <c r="L66" i="1"/>
  <c r="K66" i="1"/>
  <c r="J66" i="1"/>
  <c r="I66" i="1"/>
  <c r="O65" i="1"/>
  <c r="N65" i="1"/>
  <c r="M65" i="1"/>
  <c r="L65" i="1"/>
  <c r="K65" i="1"/>
  <c r="J65" i="1"/>
  <c r="I65" i="1"/>
  <c r="O64" i="1"/>
  <c r="N64" i="1"/>
  <c r="M64" i="1"/>
  <c r="L64" i="1"/>
  <c r="K64" i="1"/>
  <c r="J64" i="1"/>
  <c r="I64" i="1"/>
  <c r="O63" i="1"/>
  <c r="N63" i="1"/>
  <c r="M63" i="1"/>
  <c r="L63" i="1"/>
  <c r="K63" i="1"/>
  <c r="J63" i="1"/>
  <c r="I63" i="1"/>
  <c r="O62" i="1"/>
  <c r="N62" i="1"/>
  <c r="M62" i="1"/>
  <c r="L62" i="1"/>
  <c r="K62" i="1"/>
  <c r="J62" i="1"/>
  <c r="I62" i="1"/>
  <c r="O61" i="1"/>
  <c r="N61" i="1"/>
  <c r="M61" i="1"/>
  <c r="L61" i="1"/>
  <c r="K61" i="1"/>
  <c r="J61" i="1"/>
  <c r="I61" i="1"/>
  <c r="O60" i="1"/>
  <c r="N60" i="1"/>
  <c r="M60" i="1"/>
  <c r="L60" i="1"/>
  <c r="K60" i="1"/>
  <c r="J60" i="1"/>
  <c r="I60" i="1"/>
  <c r="O59" i="1"/>
  <c r="N59" i="1"/>
  <c r="M59" i="1"/>
  <c r="L59" i="1"/>
  <c r="K59" i="1"/>
  <c r="J59" i="1"/>
  <c r="I59" i="1"/>
  <c r="O58" i="1"/>
  <c r="N58" i="1"/>
  <c r="M58" i="1"/>
  <c r="L58" i="1"/>
  <c r="K58" i="1"/>
  <c r="J58" i="1"/>
  <c r="I58" i="1"/>
  <c r="O57" i="1"/>
  <c r="N57" i="1"/>
  <c r="M57" i="1"/>
  <c r="L57" i="1"/>
  <c r="K57" i="1"/>
  <c r="J57" i="1"/>
  <c r="I57" i="1"/>
  <c r="O56" i="1"/>
  <c r="N56" i="1"/>
  <c r="M56" i="1"/>
  <c r="L56" i="1"/>
  <c r="K56" i="1"/>
  <c r="J56" i="1"/>
  <c r="I56" i="1"/>
  <c r="O55" i="1"/>
  <c r="N55" i="1"/>
  <c r="M55" i="1"/>
  <c r="L55" i="1"/>
  <c r="K55" i="1"/>
  <c r="J55" i="1"/>
  <c r="I55" i="1"/>
  <c r="O54" i="1"/>
  <c r="N54" i="1"/>
  <c r="M54" i="1"/>
  <c r="L54" i="1"/>
  <c r="K54" i="1"/>
  <c r="J54" i="1"/>
  <c r="I54" i="1"/>
  <c r="O53" i="1"/>
  <c r="N53" i="1"/>
  <c r="M53" i="1"/>
  <c r="L53" i="1"/>
  <c r="K53" i="1"/>
  <c r="J53" i="1"/>
  <c r="I53" i="1"/>
  <c r="O52" i="1"/>
  <c r="N52" i="1"/>
  <c r="M52" i="1"/>
  <c r="L52" i="1"/>
  <c r="K52" i="1"/>
  <c r="J52" i="1"/>
  <c r="I52" i="1"/>
  <c r="O51" i="1"/>
  <c r="N51" i="1"/>
  <c r="M51" i="1"/>
  <c r="L51" i="1"/>
  <c r="K51" i="1"/>
  <c r="J51" i="1"/>
  <c r="I51" i="1"/>
  <c r="O50" i="1"/>
  <c r="N50" i="1"/>
  <c r="M50" i="1"/>
  <c r="L50" i="1"/>
  <c r="K50" i="1"/>
  <c r="J50" i="1"/>
  <c r="I50" i="1"/>
  <c r="O49" i="1"/>
  <c r="N49" i="1"/>
  <c r="M49" i="1"/>
  <c r="L49" i="1"/>
  <c r="K49" i="1"/>
  <c r="J49" i="1"/>
  <c r="I49" i="1"/>
  <c r="O48" i="1"/>
  <c r="N48" i="1"/>
  <c r="M48" i="1"/>
  <c r="L48" i="1"/>
  <c r="K48" i="1"/>
  <c r="J48" i="1"/>
  <c r="I48" i="1"/>
  <c r="O47" i="1"/>
  <c r="N47" i="1"/>
  <c r="M47" i="1"/>
  <c r="L47" i="1"/>
  <c r="K47" i="1"/>
  <c r="J47" i="1"/>
  <c r="I47" i="1"/>
  <c r="O46" i="1"/>
  <c r="N46" i="1"/>
  <c r="M46" i="1"/>
  <c r="L46" i="1"/>
  <c r="K46" i="1"/>
  <c r="J46" i="1"/>
  <c r="I46" i="1"/>
  <c r="O45" i="1"/>
  <c r="N45" i="1"/>
  <c r="M45" i="1"/>
  <c r="L45" i="1"/>
  <c r="K45" i="1"/>
  <c r="J45" i="1"/>
  <c r="I45" i="1"/>
  <c r="O44" i="1"/>
  <c r="N44" i="1"/>
  <c r="M44" i="1"/>
  <c r="L44" i="1"/>
  <c r="K44" i="1"/>
  <c r="J44" i="1"/>
  <c r="I44" i="1"/>
  <c r="O43" i="1"/>
  <c r="N43" i="1"/>
  <c r="M43" i="1"/>
  <c r="L43" i="1"/>
  <c r="K43" i="1"/>
  <c r="J43" i="1"/>
  <c r="I43" i="1"/>
  <c r="O42" i="1"/>
  <c r="N42" i="1"/>
  <c r="M42" i="1"/>
  <c r="L42" i="1"/>
  <c r="K42" i="1"/>
  <c r="J42" i="1"/>
  <c r="I42" i="1"/>
  <c r="O41" i="1"/>
  <c r="N41" i="1"/>
  <c r="M41" i="1"/>
  <c r="L41" i="1"/>
  <c r="K41" i="1"/>
  <c r="J41" i="1"/>
  <c r="I41" i="1"/>
  <c r="O40" i="1"/>
  <c r="N40" i="1"/>
  <c r="M40" i="1"/>
  <c r="L40" i="1"/>
  <c r="K40" i="1"/>
  <c r="J40" i="1"/>
  <c r="I40" i="1"/>
  <c r="O39" i="1"/>
  <c r="N39" i="1"/>
  <c r="M39" i="1"/>
  <c r="L39" i="1"/>
  <c r="K39" i="1"/>
  <c r="J39" i="1"/>
  <c r="I39" i="1"/>
  <c r="O38" i="1"/>
  <c r="N38" i="1"/>
  <c r="M38" i="1"/>
  <c r="L38" i="1"/>
  <c r="K38" i="1"/>
  <c r="J38" i="1"/>
  <c r="I38" i="1"/>
  <c r="O37" i="1"/>
  <c r="N37" i="1"/>
  <c r="M37" i="1"/>
  <c r="L37" i="1"/>
  <c r="K37" i="1"/>
  <c r="J37" i="1"/>
  <c r="I37" i="1"/>
  <c r="O36" i="1"/>
  <c r="N36" i="1"/>
  <c r="M36" i="1"/>
  <c r="L36" i="1"/>
  <c r="K36" i="1"/>
  <c r="J36" i="1"/>
  <c r="I36" i="1"/>
  <c r="O35" i="1"/>
  <c r="N35" i="1"/>
  <c r="M35" i="1"/>
  <c r="L35" i="1"/>
  <c r="K35" i="1"/>
  <c r="J35" i="1"/>
  <c r="I35" i="1"/>
  <c r="O34" i="1"/>
  <c r="N34" i="1"/>
  <c r="M34" i="1"/>
  <c r="L34" i="1"/>
  <c r="K34" i="1"/>
  <c r="J34" i="1"/>
  <c r="I34" i="1"/>
  <c r="O33" i="1"/>
  <c r="N33" i="1"/>
  <c r="M33" i="1"/>
  <c r="L33" i="1"/>
  <c r="K33" i="1"/>
  <c r="J33" i="1"/>
  <c r="I33" i="1"/>
  <c r="O32" i="1"/>
  <c r="N32" i="1"/>
  <c r="M32" i="1"/>
  <c r="L32" i="1"/>
  <c r="K32" i="1"/>
  <c r="J32" i="1"/>
  <c r="I32" i="1"/>
  <c r="O31" i="1"/>
  <c r="N31" i="1"/>
  <c r="M31" i="1"/>
  <c r="L31" i="1"/>
  <c r="K31" i="1"/>
  <c r="J31" i="1"/>
  <c r="I31" i="1"/>
  <c r="O30" i="1"/>
  <c r="N30" i="1"/>
  <c r="M30" i="1"/>
  <c r="L30" i="1"/>
  <c r="K30" i="1"/>
  <c r="J30" i="1"/>
  <c r="I30" i="1"/>
  <c r="O29" i="1"/>
  <c r="N29" i="1"/>
  <c r="M29" i="1"/>
  <c r="L29" i="1"/>
  <c r="K29" i="1"/>
  <c r="J29" i="1"/>
  <c r="I29" i="1"/>
  <c r="O28" i="1"/>
  <c r="N28" i="1"/>
  <c r="M28" i="1"/>
  <c r="L28" i="1"/>
  <c r="K28" i="1"/>
  <c r="J28" i="1"/>
  <c r="I28" i="1"/>
  <c r="O27" i="1"/>
  <c r="N27" i="1"/>
  <c r="M27" i="1"/>
  <c r="L27" i="1"/>
  <c r="K27" i="1"/>
  <c r="J27" i="1"/>
  <c r="I27" i="1"/>
  <c r="O26" i="1"/>
  <c r="N26" i="1"/>
  <c r="M26" i="1"/>
  <c r="L26" i="1"/>
  <c r="K26" i="1"/>
  <c r="J26" i="1"/>
  <c r="I26" i="1"/>
  <c r="O25" i="1"/>
  <c r="N25" i="1"/>
  <c r="M25" i="1"/>
  <c r="L25" i="1"/>
  <c r="K25" i="1"/>
  <c r="J25" i="1"/>
  <c r="I25" i="1"/>
  <c r="O24" i="1"/>
  <c r="N24" i="1"/>
  <c r="M24" i="1"/>
  <c r="L24" i="1"/>
  <c r="K24" i="1"/>
  <c r="J24" i="1"/>
  <c r="I24" i="1"/>
  <c r="O23" i="1"/>
  <c r="N23" i="1"/>
  <c r="M23" i="1"/>
  <c r="L23" i="1"/>
  <c r="K23" i="1"/>
  <c r="J23" i="1"/>
  <c r="I23" i="1"/>
  <c r="O22" i="1"/>
  <c r="N22" i="1"/>
  <c r="M22" i="1"/>
  <c r="L22" i="1"/>
  <c r="K22" i="1"/>
  <c r="J22" i="1"/>
  <c r="I22" i="1"/>
  <c r="O21" i="1"/>
  <c r="N21" i="1"/>
  <c r="M21" i="1"/>
  <c r="L21" i="1"/>
  <c r="K21" i="1"/>
  <c r="J21" i="1"/>
  <c r="I21" i="1"/>
  <c r="O20" i="1"/>
  <c r="N20" i="1"/>
  <c r="M20" i="1"/>
  <c r="L20" i="1"/>
  <c r="K20" i="1"/>
  <c r="J20" i="1"/>
  <c r="I20" i="1"/>
  <c r="O19" i="1"/>
  <c r="N19" i="1"/>
  <c r="M19" i="1"/>
  <c r="L19" i="1"/>
  <c r="K19" i="1"/>
  <c r="J19" i="1"/>
  <c r="I19" i="1"/>
  <c r="O18" i="1"/>
  <c r="N18" i="1"/>
  <c r="M18" i="1"/>
  <c r="L18" i="1"/>
  <c r="K18" i="1"/>
  <c r="J18" i="1"/>
  <c r="I18" i="1"/>
  <c r="O17" i="1"/>
  <c r="N17" i="1"/>
  <c r="M17" i="1"/>
  <c r="L17" i="1"/>
  <c r="K17" i="1"/>
  <c r="J17" i="1"/>
  <c r="I17" i="1"/>
  <c r="O16" i="1"/>
  <c r="N16" i="1"/>
  <c r="M16" i="1"/>
  <c r="L16" i="1"/>
  <c r="K16" i="1"/>
  <c r="J16" i="1"/>
  <c r="I16" i="1"/>
  <c r="O15" i="1"/>
  <c r="N15" i="1"/>
  <c r="M15" i="1"/>
  <c r="L15" i="1"/>
  <c r="K15" i="1"/>
  <c r="J15" i="1"/>
  <c r="I15" i="1"/>
  <c r="O14" i="1"/>
  <c r="N14" i="1"/>
  <c r="M14" i="1"/>
  <c r="L14" i="1"/>
  <c r="K14" i="1"/>
  <c r="J14" i="1"/>
  <c r="I14" i="1"/>
  <c r="O13" i="1"/>
  <c r="N13" i="1"/>
  <c r="M13" i="1"/>
  <c r="L13" i="1"/>
  <c r="K13" i="1"/>
  <c r="J13" i="1"/>
  <c r="I13" i="1"/>
  <c r="O12" i="1"/>
  <c r="N12" i="1"/>
  <c r="M12" i="1"/>
  <c r="L12" i="1"/>
  <c r="K12" i="1"/>
  <c r="J12" i="1"/>
  <c r="I12" i="1"/>
  <c r="O11" i="1"/>
  <c r="N11" i="1"/>
  <c r="M11" i="1"/>
  <c r="L11" i="1"/>
  <c r="K11" i="1"/>
  <c r="J11" i="1"/>
  <c r="I11" i="1"/>
  <c r="O10" i="1"/>
  <c r="N10" i="1"/>
  <c r="M10" i="1"/>
  <c r="L10" i="1"/>
  <c r="K10" i="1"/>
  <c r="J10" i="1"/>
  <c r="I10" i="1"/>
  <c r="O9" i="1"/>
  <c r="N9" i="1"/>
  <c r="M9" i="1"/>
  <c r="L9" i="1"/>
  <c r="K9" i="1"/>
  <c r="J9" i="1"/>
  <c r="I9" i="1"/>
  <c r="O8" i="1"/>
  <c r="N8" i="1"/>
  <c r="M8" i="1"/>
  <c r="L8" i="1"/>
  <c r="K8" i="1"/>
  <c r="J8" i="1"/>
  <c r="I8" i="1"/>
  <c r="O7" i="1"/>
  <c r="N7" i="1"/>
  <c r="M7" i="1"/>
  <c r="L7" i="1"/>
  <c r="K7" i="1"/>
  <c r="J7" i="1"/>
  <c r="I7" i="1"/>
  <c r="O6" i="1"/>
  <c r="N6" i="1"/>
  <c r="M6" i="1"/>
  <c r="L6" i="1"/>
  <c r="K6" i="1"/>
  <c r="J6" i="1"/>
  <c r="I6" i="1"/>
  <c r="O5" i="1"/>
  <c r="N5" i="1"/>
  <c r="M5" i="1"/>
  <c r="L5" i="1"/>
  <c r="K5" i="1"/>
  <c r="J5" i="1"/>
  <c r="I5" i="1"/>
</calcChain>
</file>

<file path=xl/sharedStrings.xml><?xml version="1.0" encoding="utf-8"?>
<sst xmlns="http://schemas.openxmlformats.org/spreadsheetml/2006/main" count="2478" uniqueCount="809">
  <si>
    <t>序号</t>
  </si>
  <si>
    <t>姓名</t>
  </si>
  <si>
    <t>性别</t>
  </si>
  <si>
    <t>出生
日期</t>
  </si>
  <si>
    <t>学历</t>
  </si>
  <si>
    <t>学位</t>
  </si>
  <si>
    <t>毕业时间</t>
  </si>
  <si>
    <t>毕业
院校</t>
  </si>
  <si>
    <t>所学
专业</t>
  </si>
  <si>
    <t>完整岗位</t>
  </si>
  <si>
    <t>笔试准考证号码</t>
  </si>
  <si>
    <t>笔试成绩</t>
  </si>
  <si>
    <t>笔试说明</t>
  </si>
  <si>
    <t>雷冰凌</t>
  </si>
  <si>
    <t>女</t>
  </si>
  <si>
    <t>本科</t>
  </si>
  <si>
    <t>学士</t>
  </si>
  <si>
    <t>中南民族大学</t>
  </si>
  <si>
    <t>广告学</t>
  </si>
  <si>
    <t>A02</t>
  </si>
  <si>
    <t>张芷悦</t>
  </si>
  <si>
    <t>贵州财经大学</t>
  </si>
  <si>
    <t>3</t>
  </si>
  <si>
    <t>冯小恒</t>
  </si>
  <si>
    <t>男</t>
  </si>
  <si>
    <t>无</t>
  </si>
  <si>
    <t>湘潭大学</t>
  </si>
  <si>
    <t>4</t>
  </si>
  <si>
    <t>任廷业</t>
  </si>
  <si>
    <t>南昌理工学院</t>
  </si>
  <si>
    <t>5</t>
  </si>
  <si>
    <t>陈青青</t>
  </si>
  <si>
    <t>西昌学院</t>
  </si>
  <si>
    <t>6</t>
  </si>
  <si>
    <t>陈旭</t>
  </si>
  <si>
    <t>7</t>
  </si>
  <si>
    <t>冉江</t>
  </si>
  <si>
    <t>8</t>
  </si>
  <si>
    <t>刘泓蔚</t>
  </si>
  <si>
    <t>西南交通大学</t>
  </si>
  <si>
    <t>9</t>
  </si>
  <si>
    <t>文亚兰</t>
  </si>
  <si>
    <t>防灾科技学院</t>
  </si>
  <si>
    <t>10</t>
  </si>
  <si>
    <t>杨荣</t>
  </si>
  <si>
    <t>11</t>
  </si>
  <si>
    <t>牟森林</t>
  </si>
  <si>
    <t>桂林理工大学</t>
  </si>
  <si>
    <t>12</t>
  </si>
  <si>
    <t>包林峰</t>
  </si>
  <si>
    <t>中国计量大学现科学院</t>
  </si>
  <si>
    <t>13</t>
  </si>
  <si>
    <t>杨琴</t>
  </si>
  <si>
    <t>贵州民族大学</t>
  </si>
  <si>
    <t>14</t>
  </si>
  <si>
    <t>申钱</t>
  </si>
  <si>
    <t>15</t>
  </si>
  <si>
    <t>姜秋竹</t>
  </si>
  <si>
    <t>闽南师范大学</t>
  </si>
  <si>
    <t>16</t>
  </si>
  <si>
    <t>张金丽</t>
  </si>
  <si>
    <t>17</t>
  </si>
  <si>
    <t>景艳兰</t>
  </si>
  <si>
    <t>18</t>
  </si>
  <si>
    <t>涂槟瑜</t>
  </si>
  <si>
    <t>贵州师范大学求是学院</t>
  </si>
  <si>
    <t>播音与主持艺术</t>
  </si>
  <si>
    <t>A03</t>
  </si>
  <si>
    <t>19</t>
  </si>
  <si>
    <t>杨周</t>
  </si>
  <si>
    <t>贵州师范大学</t>
  </si>
  <si>
    <t>20</t>
  </si>
  <si>
    <t>陈成</t>
  </si>
  <si>
    <t>21</t>
  </si>
  <si>
    <t>安健鑫</t>
  </si>
  <si>
    <t>22</t>
  </si>
  <si>
    <t>杨宴</t>
  </si>
  <si>
    <t>A04</t>
  </si>
  <si>
    <t>23</t>
  </si>
  <si>
    <t>覃娟</t>
  </si>
  <si>
    <t>环境设计</t>
  </si>
  <si>
    <t>A11</t>
  </si>
  <si>
    <t>24</t>
  </si>
  <si>
    <t>郑海</t>
  </si>
  <si>
    <t>曲阜师范学院</t>
  </si>
  <si>
    <t>自动化</t>
  </si>
  <si>
    <t>25</t>
  </si>
  <si>
    <t>李童</t>
  </si>
  <si>
    <t>首都师范大学科德学院</t>
  </si>
  <si>
    <t>数字媒体技术</t>
  </si>
  <si>
    <t>26</t>
  </si>
  <si>
    <t>赵相东</t>
  </si>
  <si>
    <t>大专</t>
  </si>
  <si>
    <t>贵州职业技术学院</t>
  </si>
  <si>
    <t>艺术设计</t>
  </si>
  <si>
    <t>27</t>
  </si>
  <si>
    <t>杨廷雪</t>
  </si>
  <si>
    <t>湖南大众传媒职业技术学院</t>
  </si>
  <si>
    <t>新闻采编与制作</t>
  </si>
  <si>
    <t>28</t>
  </si>
  <si>
    <t>郭洪成</t>
  </si>
  <si>
    <t>湖南软件职业学院</t>
  </si>
  <si>
    <t>软件技术</t>
  </si>
  <si>
    <t>29</t>
  </si>
  <si>
    <t>李奎丰</t>
  </si>
  <si>
    <t>贵州大学科技学院</t>
  </si>
  <si>
    <t>30</t>
  </si>
  <si>
    <t>刘娟</t>
  </si>
  <si>
    <t>遵义职业技术学院</t>
  </si>
  <si>
    <t>图形图像制作</t>
  </si>
  <si>
    <t>31</t>
  </si>
  <si>
    <t>陈旭容</t>
  </si>
  <si>
    <t>云南师范大学商学院</t>
  </si>
  <si>
    <t>美术学</t>
  </si>
  <si>
    <t>A05</t>
  </si>
  <si>
    <t>32</t>
  </si>
  <si>
    <t>鄢方圆</t>
  </si>
  <si>
    <t>西京学院</t>
  </si>
  <si>
    <t>33</t>
  </si>
  <si>
    <t>张艺</t>
  </si>
  <si>
    <t>铜仁学院</t>
  </si>
  <si>
    <t>34</t>
  </si>
  <si>
    <t>安玲玲</t>
  </si>
  <si>
    <t>安顺学院</t>
  </si>
  <si>
    <t>35</t>
  </si>
  <si>
    <t>任缨京</t>
  </si>
  <si>
    <t>武夷学院</t>
  </si>
  <si>
    <t>36</t>
  </si>
  <si>
    <t>王娟慧</t>
  </si>
  <si>
    <t>河南科技大学</t>
  </si>
  <si>
    <t>37</t>
  </si>
  <si>
    <t>彭永松</t>
  </si>
  <si>
    <t>绘画</t>
  </si>
  <si>
    <t>38</t>
  </si>
  <si>
    <t>刘川丽</t>
  </si>
  <si>
    <t>重庆工商大学</t>
  </si>
  <si>
    <t>动画</t>
  </si>
  <si>
    <t>A06</t>
  </si>
  <si>
    <t>39</t>
  </si>
  <si>
    <t>王安学</t>
  </si>
  <si>
    <t>北京工业大学耿丹学院</t>
  </si>
  <si>
    <t>40</t>
  </si>
  <si>
    <t>汪飞</t>
  </si>
  <si>
    <t>重庆邮电大学</t>
  </si>
  <si>
    <t>41</t>
  </si>
  <si>
    <t>高航</t>
  </si>
  <si>
    <t>桂林电子科技大学</t>
  </si>
  <si>
    <t>42</t>
  </si>
  <si>
    <t>孙苑</t>
  </si>
  <si>
    <t>广西师范大学</t>
  </si>
  <si>
    <t>43</t>
  </si>
  <si>
    <t>杨红宇</t>
  </si>
  <si>
    <t>九江学院</t>
  </si>
  <si>
    <t>广播电视编导</t>
  </si>
  <si>
    <t>44</t>
  </si>
  <si>
    <t>田仁军</t>
  </si>
  <si>
    <t>湖北商贸学院</t>
  </si>
  <si>
    <t>45</t>
  </si>
  <si>
    <t>陈羽</t>
  </si>
  <si>
    <t>湖南工业大学</t>
  </si>
  <si>
    <t>46</t>
  </si>
  <si>
    <t>安雨雨</t>
  </si>
  <si>
    <t>47</t>
  </si>
  <si>
    <t>刘洪江</t>
  </si>
  <si>
    <t>贵州民族大学人文科技学院</t>
  </si>
  <si>
    <t>48</t>
  </si>
  <si>
    <t>冉光卫</t>
  </si>
  <si>
    <t>贵州民族大学美术学院</t>
  </si>
  <si>
    <t>49</t>
  </si>
  <si>
    <t>朱雪芳</t>
  </si>
  <si>
    <t>成都东软学院</t>
  </si>
  <si>
    <t>50</t>
  </si>
  <si>
    <t>朱俊庆</t>
  </si>
  <si>
    <t>51</t>
  </si>
  <si>
    <t>石敏</t>
  </si>
  <si>
    <t>52</t>
  </si>
  <si>
    <t>马腾</t>
  </si>
  <si>
    <t>53</t>
  </si>
  <si>
    <t>李小林</t>
  </si>
  <si>
    <t>54</t>
  </si>
  <si>
    <t>龙小丽</t>
  </si>
  <si>
    <t>55</t>
  </si>
  <si>
    <t>罗文龙</t>
  </si>
  <si>
    <t>西南林业大学</t>
  </si>
  <si>
    <t>56</t>
  </si>
  <si>
    <t>马叶春</t>
  </si>
  <si>
    <t>西安欧亚学院</t>
  </si>
  <si>
    <t>编辑出版学</t>
  </si>
  <si>
    <t>A09</t>
  </si>
  <si>
    <t>57</t>
  </si>
  <si>
    <t>王江华</t>
  </si>
  <si>
    <t>陕西师范大学</t>
  </si>
  <si>
    <t>58</t>
  </si>
  <si>
    <t>张茂莲</t>
  </si>
  <si>
    <t>湖北民族学院科技学院</t>
  </si>
  <si>
    <t>59</t>
  </si>
  <si>
    <t>邹红英</t>
  </si>
  <si>
    <t>黔南民族师范学院</t>
  </si>
  <si>
    <t>广播电视学</t>
  </si>
  <si>
    <t>A08</t>
  </si>
  <si>
    <t>60</t>
  </si>
  <si>
    <t>曾祥兴</t>
  </si>
  <si>
    <t>贵州工程应用技术学院</t>
  </si>
  <si>
    <t>广播电视新闻学</t>
  </si>
  <si>
    <t>61</t>
  </si>
  <si>
    <t>赵佳佳</t>
  </si>
  <si>
    <t>62</t>
  </si>
  <si>
    <t>王秋</t>
  </si>
  <si>
    <t>63</t>
  </si>
  <si>
    <t>王霞权</t>
  </si>
  <si>
    <t>新闻学</t>
  </si>
  <si>
    <t>64</t>
  </si>
  <si>
    <t>65</t>
  </si>
  <si>
    <t>陈敏</t>
  </si>
  <si>
    <t>重庆师范大学</t>
  </si>
  <si>
    <t>艺术设计（动画）</t>
  </si>
  <si>
    <t>A07</t>
  </si>
  <si>
    <t>66</t>
  </si>
  <si>
    <t>安稳</t>
  </si>
  <si>
    <t>艺术设计学</t>
  </si>
  <si>
    <t>67</t>
  </si>
  <si>
    <t>黄明慧</t>
  </si>
  <si>
    <t>68</t>
  </si>
  <si>
    <t>陈娇娇</t>
  </si>
  <si>
    <t>69</t>
  </si>
  <si>
    <t>罗敏</t>
  </si>
  <si>
    <t>广东海洋大学艺术学院</t>
  </si>
  <si>
    <t>70</t>
  </si>
  <si>
    <t>李慧</t>
  </si>
  <si>
    <t>海口经济学院</t>
  </si>
  <si>
    <t>71</t>
  </si>
  <si>
    <t>陈胜</t>
  </si>
  <si>
    <t>湖北文理学院</t>
  </si>
  <si>
    <t>72</t>
  </si>
  <si>
    <t>高琴兰</t>
  </si>
  <si>
    <t>73</t>
  </si>
  <si>
    <t>申杰林</t>
  </si>
  <si>
    <t>江西师范大学</t>
  </si>
  <si>
    <t>74</t>
  </si>
  <si>
    <t>姚召娣</t>
  </si>
  <si>
    <t>重庆师范大学涉外商贸学院</t>
  </si>
  <si>
    <t>艺术设计（环境艺术设计）</t>
  </si>
  <si>
    <t>75</t>
  </si>
  <si>
    <t>陶波</t>
  </si>
  <si>
    <t>贵阳学院</t>
  </si>
  <si>
    <t>76</t>
  </si>
  <si>
    <t>冉青松</t>
  </si>
  <si>
    <t>77</t>
  </si>
  <si>
    <t>贺正岳</t>
  </si>
  <si>
    <t>78</t>
  </si>
  <si>
    <t>蔡睿</t>
  </si>
  <si>
    <t>许昌学院</t>
  </si>
  <si>
    <t>79</t>
  </si>
  <si>
    <t>胡坤</t>
  </si>
  <si>
    <t>80</t>
  </si>
  <si>
    <t>敖勇</t>
  </si>
  <si>
    <t>贵州民族学院人文科技学院</t>
  </si>
  <si>
    <t>81</t>
  </si>
  <si>
    <t>包远志</t>
  </si>
  <si>
    <t>江西服装学院</t>
  </si>
  <si>
    <t>82</t>
  </si>
  <si>
    <t>夏颖辉</t>
  </si>
  <si>
    <t>长沙学院</t>
  </si>
  <si>
    <t>83</t>
  </si>
  <si>
    <t>刘蓬程</t>
  </si>
  <si>
    <t>84</t>
  </si>
  <si>
    <t>丁静</t>
  </si>
  <si>
    <t>85</t>
  </si>
  <si>
    <t>陆波</t>
  </si>
  <si>
    <t>86</t>
  </si>
  <si>
    <t>高娟</t>
  </si>
  <si>
    <t>西华师范大学</t>
  </si>
  <si>
    <t>87</t>
  </si>
  <si>
    <t>肖鑫</t>
  </si>
  <si>
    <t>汉语言文学</t>
  </si>
  <si>
    <t>A10</t>
  </si>
  <si>
    <t>88</t>
  </si>
  <si>
    <t>徐望</t>
  </si>
  <si>
    <t>湖南应用技术学院</t>
  </si>
  <si>
    <t>影视多媒体</t>
  </si>
  <si>
    <t>89</t>
  </si>
  <si>
    <t>郭大琴</t>
  </si>
  <si>
    <t>安顺职业技术学院</t>
  </si>
  <si>
    <t>农村行政管理</t>
  </si>
  <si>
    <t>90</t>
  </si>
  <si>
    <t>刘志</t>
  </si>
  <si>
    <t>电气工程及其自动化</t>
  </si>
  <si>
    <t>91</t>
  </si>
  <si>
    <t>敖雨露</t>
  </si>
  <si>
    <t>贵州商学院</t>
  </si>
  <si>
    <t>计算机信息管理</t>
  </si>
  <si>
    <t>92</t>
  </si>
  <si>
    <t>滕明俊</t>
  </si>
  <si>
    <t>中州大学</t>
  </si>
  <si>
    <t>影视广告（广告策划与文案）</t>
  </si>
  <si>
    <t>93</t>
  </si>
  <si>
    <t>张雪</t>
  </si>
  <si>
    <t>北海艺术设计职业学院</t>
  </si>
  <si>
    <t>动漫设计与制作</t>
  </si>
  <si>
    <t>94</t>
  </si>
  <si>
    <t>郑环钊</t>
  </si>
  <si>
    <t>贵州电子信息职业技术学院</t>
  </si>
  <si>
    <t>机电一体化技术</t>
  </si>
  <si>
    <t>95</t>
  </si>
  <si>
    <t>文静</t>
  </si>
  <si>
    <t>大连民族学院</t>
  </si>
  <si>
    <t>生物工程</t>
  </si>
  <si>
    <t>96</t>
  </si>
  <si>
    <t>张雷蕾</t>
  </si>
  <si>
    <t>重庆城市职业学院</t>
  </si>
  <si>
    <t>商务文秘与财务会计</t>
  </si>
  <si>
    <t>97</t>
  </si>
  <si>
    <t>张华飞</t>
  </si>
  <si>
    <t>海南热带海洋学院</t>
  </si>
  <si>
    <t>98</t>
  </si>
  <si>
    <t>孙磊</t>
  </si>
  <si>
    <t>河北承德石油高等专科学校</t>
  </si>
  <si>
    <t>酒店管理</t>
  </si>
  <si>
    <t>99</t>
  </si>
  <si>
    <t>严雪莲</t>
  </si>
  <si>
    <t>100</t>
  </si>
  <si>
    <t>张鹏</t>
  </si>
  <si>
    <t>101</t>
  </si>
  <si>
    <t>谢颖</t>
  </si>
  <si>
    <t>黔南民族职业技术学院</t>
  </si>
  <si>
    <t>102</t>
  </si>
  <si>
    <t>刘汉滨</t>
  </si>
  <si>
    <t>贵州师范学院</t>
  </si>
  <si>
    <t>汉语言文学（语文教育）</t>
  </si>
  <si>
    <t>103</t>
  </si>
  <si>
    <t>罗松</t>
  </si>
  <si>
    <t>江西工程学院</t>
  </si>
  <si>
    <t>音乐表演</t>
  </si>
  <si>
    <t>104</t>
  </si>
  <si>
    <t>李锋</t>
  </si>
  <si>
    <t>法律事务</t>
  </si>
  <si>
    <t>105</t>
  </si>
  <si>
    <t>熊海周</t>
  </si>
  <si>
    <t>视觉传达设计</t>
  </si>
  <si>
    <t>106</t>
  </si>
  <si>
    <t>李青</t>
  </si>
  <si>
    <t>兴义民族师范学院</t>
  </si>
  <si>
    <t>劳动与社会保障</t>
  </si>
  <si>
    <t>107</t>
  </si>
  <si>
    <t>文丽</t>
  </si>
  <si>
    <t>重庆工商大学派斯学院</t>
  </si>
  <si>
    <t>108</t>
  </si>
  <si>
    <t>罗恒</t>
  </si>
  <si>
    <t>电子商务</t>
  </si>
  <si>
    <t>109</t>
  </si>
  <si>
    <t>龙纯</t>
  </si>
  <si>
    <t>西安外事学院</t>
  </si>
  <si>
    <t>工商管理</t>
  </si>
  <si>
    <t>110</t>
  </si>
  <si>
    <t>潘俊</t>
  </si>
  <si>
    <t>行政管理</t>
  </si>
  <si>
    <t>111</t>
  </si>
  <si>
    <t>张丽萍</t>
  </si>
  <si>
    <t>112</t>
  </si>
  <si>
    <t>李荣琴</t>
  </si>
  <si>
    <t>珠海艺术职业学院</t>
  </si>
  <si>
    <t>113</t>
  </si>
  <si>
    <t>姚思</t>
  </si>
  <si>
    <t>景德镇陶瓷大学科技艺术学院</t>
  </si>
  <si>
    <t>114</t>
  </si>
  <si>
    <t>欧阳思黔</t>
  </si>
  <si>
    <t>产品设计</t>
  </si>
  <si>
    <t>115</t>
  </si>
  <si>
    <t>彭刚</t>
  </si>
  <si>
    <t>国际经济与贸易</t>
  </si>
  <si>
    <t>116</t>
  </si>
  <si>
    <t>谢榆</t>
  </si>
  <si>
    <t>贵州大学</t>
  </si>
  <si>
    <t>绘画（国画）</t>
  </si>
  <si>
    <t>117</t>
  </si>
  <si>
    <t>覃东</t>
  </si>
  <si>
    <t>118</t>
  </si>
  <si>
    <t>冉艳琴</t>
  </si>
  <si>
    <t>119</t>
  </si>
  <si>
    <t>罗贤斌</t>
  </si>
  <si>
    <t>120</t>
  </si>
  <si>
    <t>舒萍</t>
  </si>
  <si>
    <t>121</t>
  </si>
  <si>
    <t>谢振</t>
  </si>
  <si>
    <t>122</t>
  </si>
  <si>
    <t>蒋小松</t>
  </si>
  <si>
    <t>四川音乐学院成都美术学院</t>
  </si>
  <si>
    <t>绘画(油画)</t>
  </si>
  <si>
    <t>123</t>
  </si>
  <si>
    <t>杨小康</t>
  </si>
  <si>
    <t>遵义师范学院</t>
  </si>
  <si>
    <t>124</t>
  </si>
  <si>
    <t>高萍萍</t>
  </si>
  <si>
    <t>125</t>
  </si>
  <si>
    <t>安进招</t>
  </si>
  <si>
    <t>126</t>
  </si>
  <si>
    <t>陈小红</t>
  </si>
  <si>
    <t>127</t>
  </si>
  <si>
    <t>冯丽</t>
  </si>
  <si>
    <t>128</t>
  </si>
  <si>
    <t>袁巧玲</t>
  </si>
  <si>
    <t>129</t>
  </si>
  <si>
    <t>冯晓玲</t>
  </si>
  <si>
    <t>130</t>
  </si>
  <si>
    <t>金宝莲</t>
  </si>
  <si>
    <t>广西民族师范学院</t>
  </si>
  <si>
    <t>131</t>
  </si>
  <si>
    <t>周紫怡</t>
  </si>
  <si>
    <t>132</t>
  </si>
  <si>
    <t>李亚雄</t>
  </si>
  <si>
    <t>133</t>
  </si>
  <si>
    <t>杨雄波</t>
  </si>
  <si>
    <t>134</t>
  </si>
  <si>
    <t>李莉莎</t>
  </si>
  <si>
    <t>135</t>
  </si>
  <si>
    <t>史叶</t>
  </si>
  <si>
    <t>常州大学</t>
  </si>
  <si>
    <t>136</t>
  </si>
  <si>
    <t>周韬</t>
  </si>
  <si>
    <t>137</t>
  </si>
  <si>
    <t>车小芳</t>
  </si>
  <si>
    <t>摄影</t>
  </si>
  <si>
    <t>138</t>
  </si>
  <si>
    <t>赵甜甜</t>
  </si>
  <si>
    <t>139</t>
  </si>
  <si>
    <t>李婷玉</t>
  </si>
  <si>
    <t>2018/6/31</t>
  </si>
  <si>
    <t>湖南科技学院</t>
  </si>
  <si>
    <t>140</t>
  </si>
  <si>
    <t>王再刚</t>
  </si>
  <si>
    <t>141</t>
  </si>
  <si>
    <t>张小艳</t>
  </si>
  <si>
    <t>142</t>
  </si>
  <si>
    <t>罗成龙</t>
  </si>
  <si>
    <t>宝鸡文理学院</t>
  </si>
  <si>
    <t>143</t>
  </si>
  <si>
    <t>何军</t>
  </si>
  <si>
    <t>144</t>
  </si>
  <si>
    <t>任黔叶</t>
  </si>
  <si>
    <t>145</t>
  </si>
  <si>
    <t>覃广细</t>
  </si>
  <si>
    <t>146</t>
  </si>
  <si>
    <t>代印飞</t>
  </si>
  <si>
    <t>中南林业科技大学</t>
  </si>
  <si>
    <t>147</t>
  </si>
  <si>
    <t>童晓丽</t>
  </si>
  <si>
    <t>艺术设计（平面设计）</t>
  </si>
  <si>
    <t>148</t>
  </si>
  <si>
    <t>张胜霞</t>
  </si>
  <si>
    <t>149</t>
  </si>
  <si>
    <t>张智</t>
  </si>
  <si>
    <t>150</t>
  </si>
  <si>
    <t>杨玲</t>
  </si>
  <si>
    <t>151</t>
  </si>
  <si>
    <t>谢亚利</t>
  </si>
  <si>
    <t>重庆大学城市科技学院</t>
  </si>
  <si>
    <t>152</t>
  </si>
  <si>
    <t>黎慧</t>
  </si>
  <si>
    <t>东华理工大学</t>
  </si>
  <si>
    <t>153</t>
  </si>
  <si>
    <t>周娟</t>
  </si>
  <si>
    <t>154</t>
  </si>
  <si>
    <t>冉隆波</t>
  </si>
  <si>
    <t>155</t>
  </si>
  <si>
    <t>李波</t>
  </si>
  <si>
    <t>华南农业大学</t>
  </si>
  <si>
    <t>156</t>
  </si>
  <si>
    <t>赵小金</t>
  </si>
  <si>
    <t>157</t>
  </si>
  <si>
    <t>丁飞琼</t>
  </si>
  <si>
    <t>158</t>
  </si>
  <si>
    <t>覃泽强</t>
  </si>
  <si>
    <t>159</t>
  </si>
  <si>
    <t>吴松雄</t>
  </si>
  <si>
    <t>辽宁科技学院</t>
  </si>
  <si>
    <t>160</t>
  </si>
  <si>
    <t>黎亚兰</t>
  </si>
  <si>
    <t>161</t>
  </si>
  <si>
    <t>张松海</t>
  </si>
  <si>
    <t>162</t>
  </si>
  <si>
    <t>曾进军</t>
  </si>
  <si>
    <t>163</t>
  </si>
  <si>
    <t>白军</t>
  </si>
  <si>
    <t>164</t>
  </si>
  <si>
    <t>舒曼</t>
  </si>
  <si>
    <t>165</t>
  </si>
  <si>
    <t>刘良</t>
  </si>
  <si>
    <t>166</t>
  </si>
  <si>
    <t>覃小凤</t>
  </si>
  <si>
    <t>167</t>
  </si>
  <si>
    <t>何双琴</t>
  </si>
  <si>
    <t>168</t>
  </si>
  <si>
    <t>谭海凤</t>
  </si>
  <si>
    <t>169</t>
  </si>
  <si>
    <t>安利林</t>
  </si>
  <si>
    <t>南华大学</t>
  </si>
  <si>
    <t>170</t>
  </si>
  <si>
    <t>曾伟</t>
  </si>
  <si>
    <t>171</t>
  </si>
  <si>
    <t>张旭</t>
  </si>
  <si>
    <t>172</t>
  </si>
  <si>
    <t>陈廷琴</t>
  </si>
  <si>
    <t>大连艺术学院</t>
  </si>
  <si>
    <t>173</t>
  </si>
  <si>
    <t>黄淮</t>
  </si>
  <si>
    <t>174</t>
  </si>
  <si>
    <t>张羽刚</t>
  </si>
  <si>
    <t>175</t>
  </si>
  <si>
    <t>吴姣龙</t>
  </si>
  <si>
    <t>176</t>
  </si>
  <si>
    <t>黄静</t>
  </si>
  <si>
    <t>西北民族大学</t>
  </si>
  <si>
    <t>177</t>
  </si>
  <si>
    <t>吴小丽</t>
  </si>
  <si>
    <t>网络与新媒体</t>
  </si>
  <si>
    <t>178</t>
  </si>
  <si>
    <t>张填云</t>
  </si>
  <si>
    <t>179</t>
  </si>
  <si>
    <t>付小红</t>
  </si>
  <si>
    <t>180</t>
  </si>
  <si>
    <t>张杰</t>
  </si>
  <si>
    <t>吕梁学院</t>
  </si>
  <si>
    <t>181</t>
  </si>
  <si>
    <t>黎再勇</t>
  </si>
  <si>
    <t>182</t>
  </si>
  <si>
    <t>肖先云</t>
  </si>
  <si>
    <t>183</t>
  </si>
  <si>
    <t>徐鳗</t>
  </si>
  <si>
    <t>184</t>
  </si>
  <si>
    <t>刘剑锋</t>
  </si>
  <si>
    <t>185</t>
  </si>
  <si>
    <t>刘瑶</t>
  </si>
  <si>
    <t>闽南师范大学新闻传播学院</t>
  </si>
  <si>
    <t>186</t>
  </si>
  <si>
    <t>宋丽娇</t>
  </si>
  <si>
    <t>187</t>
  </si>
  <si>
    <t>张兰兰</t>
  </si>
  <si>
    <t>188</t>
  </si>
  <si>
    <t>刘晶</t>
  </si>
  <si>
    <t>189</t>
  </si>
  <si>
    <t>周紫荆</t>
  </si>
  <si>
    <t>190</t>
  </si>
  <si>
    <t>沈慧</t>
  </si>
  <si>
    <t>青岛大学</t>
  </si>
  <si>
    <t>191</t>
  </si>
  <si>
    <t>王浩</t>
  </si>
  <si>
    <t>192</t>
  </si>
  <si>
    <t>李珍珍</t>
  </si>
  <si>
    <t>193</t>
  </si>
  <si>
    <t>杨飞婵</t>
  </si>
  <si>
    <t>194</t>
  </si>
  <si>
    <t>田华娟</t>
  </si>
  <si>
    <t>195</t>
  </si>
  <si>
    <t>何朝刚</t>
  </si>
  <si>
    <t>196</t>
  </si>
  <si>
    <t>冉义峰</t>
  </si>
  <si>
    <t>197</t>
  </si>
  <si>
    <t>张智玲</t>
  </si>
  <si>
    <t>198</t>
  </si>
  <si>
    <t>王旭</t>
  </si>
  <si>
    <t>山东财经大学</t>
  </si>
  <si>
    <t>199</t>
  </si>
  <si>
    <t>张林</t>
  </si>
  <si>
    <t>200</t>
  </si>
  <si>
    <t>张隆</t>
  </si>
  <si>
    <t>201</t>
  </si>
  <si>
    <t>简官军</t>
  </si>
  <si>
    <t>202</t>
  </si>
  <si>
    <t>周双燕</t>
  </si>
  <si>
    <t>203</t>
  </si>
  <si>
    <t>文小琴</t>
  </si>
  <si>
    <t>传播学</t>
  </si>
  <si>
    <t>204</t>
  </si>
  <si>
    <t>谢雅</t>
  </si>
  <si>
    <t>205</t>
  </si>
  <si>
    <t>赵才旭</t>
  </si>
  <si>
    <t>206</t>
  </si>
  <si>
    <t>赵登美</t>
  </si>
  <si>
    <t>207</t>
  </si>
  <si>
    <t>陈艳霞</t>
  </si>
  <si>
    <t>安徽财经大学</t>
  </si>
  <si>
    <t>208</t>
  </si>
  <si>
    <t>杨鑫</t>
  </si>
  <si>
    <t>北方民族大学</t>
  </si>
  <si>
    <t>209</t>
  </si>
  <si>
    <t>邓岚桂</t>
  </si>
  <si>
    <t>湖北大学</t>
  </si>
  <si>
    <t>210</t>
  </si>
  <si>
    <t>丁冲冲</t>
  </si>
  <si>
    <t>211</t>
  </si>
  <si>
    <t>陈通强</t>
  </si>
  <si>
    <t>212</t>
  </si>
  <si>
    <t>张星星</t>
  </si>
  <si>
    <t>213</t>
  </si>
  <si>
    <t>涂静</t>
  </si>
  <si>
    <t>214</t>
  </si>
  <si>
    <t>牟红玲</t>
  </si>
  <si>
    <t>天津师范大学</t>
  </si>
  <si>
    <t>215</t>
  </si>
  <si>
    <t>宋毓康</t>
  </si>
  <si>
    <t>216</t>
  </si>
  <si>
    <t>王晓玉</t>
  </si>
  <si>
    <t>217</t>
  </si>
  <si>
    <t>陈露</t>
  </si>
  <si>
    <t>218</t>
  </si>
  <si>
    <t>杨铜琴</t>
  </si>
  <si>
    <t>219</t>
  </si>
  <si>
    <t>付益鑫</t>
  </si>
  <si>
    <t>220</t>
  </si>
  <si>
    <t>孙箐</t>
  </si>
  <si>
    <t>221</t>
  </si>
  <si>
    <t>李小芳</t>
  </si>
  <si>
    <t>龙岩学院</t>
  </si>
  <si>
    <t>222</t>
  </si>
  <si>
    <t>沈东</t>
  </si>
  <si>
    <t>牡丹江师范学院</t>
  </si>
  <si>
    <t>223</t>
  </si>
  <si>
    <t>徐慧芳</t>
  </si>
  <si>
    <t>西南民族大学</t>
  </si>
  <si>
    <t>224</t>
  </si>
  <si>
    <t>田浪</t>
  </si>
  <si>
    <t>225</t>
  </si>
  <si>
    <t>赵雪</t>
  </si>
  <si>
    <t>226</t>
  </si>
  <si>
    <t>雷家豪</t>
  </si>
  <si>
    <t>227</t>
  </si>
  <si>
    <t>兰州财经大学</t>
  </si>
  <si>
    <t>228</t>
  </si>
  <si>
    <t>杨震宇</t>
  </si>
  <si>
    <t>229</t>
  </si>
  <si>
    <t>张清华</t>
  </si>
  <si>
    <t>230</t>
  </si>
  <si>
    <t>杨淋</t>
  </si>
  <si>
    <t>231</t>
  </si>
  <si>
    <t>冉路遥</t>
  </si>
  <si>
    <t>北京城市学院</t>
  </si>
  <si>
    <t>传播学（广告）</t>
  </si>
  <si>
    <t>232</t>
  </si>
  <si>
    <t>蒋林洋</t>
  </si>
  <si>
    <t>233</t>
  </si>
  <si>
    <t>杨萌萌</t>
  </si>
  <si>
    <t>234</t>
  </si>
  <si>
    <t>杨志远</t>
  </si>
  <si>
    <t>华北科技学院</t>
  </si>
  <si>
    <t>235</t>
  </si>
  <si>
    <t>梁玉玲</t>
  </si>
  <si>
    <t>A01</t>
  </si>
  <si>
    <t>汇总</t>
  </si>
  <si>
    <t>德江县2014年事业单位在第二届中国贵州人才博览会面向社会公开招聘(引进)高层次
和紧缺人才拟调减或取消岗位情况</t>
  </si>
  <si>
    <t>单位代码</t>
  </si>
  <si>
    <t>招聘区（县）</t>
  </si>
  <si>
    <t>职位类别代码</t>
  </si>
  <si>
    <t>职位类别</t>
  </si>
  <si>
    <t>职位代码</t>
  </si>
  <si>
    <t>招聘单位</t>
  </si>
  <si>
    <t>职位名称</t>
  </si>
  <si>
    <t>拟招聘总人数</t>
  </si>
  <si>
    <t>岗位ID
扩展</t>
  </si>
  <si>
    <t>职位ID
比对校验</t>
  </si>
  <si>
    <t>职位报名人数</t>
  </si>
  <si>
    <t>职位招聘总人数</t>
  </si>
  <si>
    <t>达不到3:1比例拟取消职位人数</t>
  </si>
  <si>
    <t>职位调减招聘人数</t>
  </si>
  <si>
    <t>取消或调减后的职位招聘人数</t>
  </si>
  <si>
    <t>综合类</t>
  </si>
  <si>
    <t>中共德江县委党校</t>
  </si>
  <si>
    <t>理论教员</t>
  </si>
  <si>
    <t>德江县财政局</t>
  </si>
  <si>
    <t>德江县国库集中支付局财会人员</t>
  </si>
  <si>
    <t>德江县非税收入管理局财会人员</t>
  </si>
  <si>
    <t>德江县人力资源和社会保障局</t>
  </si>
  <si>
    <t>德江县人才交流中心工作人员</t>
  </si>
  <si>
    <t>德江县环境保护局</t>
  </si>
  <si>
    <t>德江县环境监测站工作人员</t>
  </si>
  <si>
    <t>德江县文化体育广播电视局</t>
  </si>
  <si>
    <t>德江县广播电视台新闻部记者</t>
  </si>
  <si>
    <t>德江县水务局</t>
  </si>
  <si>
    <t>德江县重点水源工程建设管理局建设管理股工作人员</t>
  </si>
  <si>
    <t>德江县住房与城乡规划建设局</t>
  </si>
  <si>
    <t>德江县城市园林绿化站工作人员</t>
  </si>
  <si>
    <t>德江县农牧科技局</t>
  </si>
  <si>
    <t>德江县茶叶产业发展办公室工作人员</t>
  </si>
  <si>
    <t>A12</t>
  </si>
  <si>
    <t>德江县交通运输局</t>
  </si>
  <si>
    <t>德江县交通局公路管理所翻译人员</t>
  </si>
  <si>
    <t>A13</t>
  </si>
  <si>
    <t>中共德江县委宣传部</t>
  </si>
  <si>
    <t>德江县宣传教育中心解说员</t>
  </si>
  <si>
    <t>A14</t>
  </si>
  <si>
    <t>德江县工商行政管理局信息中心</t>
  </si>
  <si>
    <t>工作人员</t>
  </si>
  <si>
    <t>A15</t>
  </si>
  <si>
    <t>德江县质量技术监督局</t>
  </si>
  <si>
    <t>德江县质量技术监督检测所特种设备检测工作人员</t>
  </si>
  <si>
    <t>A16</t>
  </si>
  <si>
    <t>德江县青龙街道</t>
  </si>
  <si>
    <t>党建综合部工作人员</t>
  </si>
  <si>
    <t>A17</t>
  </si>
  <si>
    <t>德江县玉水街道</t>
  </si>
  <si>
    <t>教育类</t>
  </si>
  <si>
    <t>B01</t>
  </si>
  <si>
    <t>德江县第一中学</t>
  </si>
  <si>
    <t>数学教师</t>
  </si>
  <si>
    <t>B02</t>
  </si>
  <si>
    <t>物理教师</t>
  </si>
  <si>
    <t>B03</t>
  </si>
  <si>
    <t>化学教师</t>
  </si>
  <si>
    <t>B04</t>
  </si>
  <si>
    <t>生物教师</t>
  </si>
  <si>
    <t>B05</t>
  </si>
  <si>
    <t>信息技术教师</t>
  </si>
  <si>
    <t>B06</t>
  </si>
  <si>
    <t>语文教师</t>
  </si>
  <si>
    <t>B07</t>
  </si>
  <si>
    <t>历史教师</t>
  </si>
  <si>
    <t>B08</t>
  </si>
  <si>
    <t>政治教师</t>
  </si>
  <si>
    <t>B09</t>
  </si>
  <si>
    <t>体育教师</t>
  </si>
  <si>
    <t>B10</t>
  </si>
  <si>
    <t>地理教师</t>
  </si>
  <si>
    <t>B11</t>
  </si>
  <si>
    <t>英语教师</t>
  </si>
  <si>
    <t>B12</t>
  </si>
  <si>
    <t>德江县第二中学</t>
  </si>
  <si>
    <t>B13</t>
  </si>
  <si>
    <t>B14</t>
  </si>
  <si>
    <t>B15</t>
  </si>
  <si>
    <t>B16</t>
  </si>
  <si>
    <t>B17</t>
  </si>
  <si>
    <t>B18</t>
  </si>
  <si>
    <t>德江县煎茶中学</t>
  </si>
  <si>
    <t>B19</t>
  </si>
  <si>
    <t>B20</t>
  </si>
  <si>
    <t>B21</t>
  </si>
  <si>
    <t>德江县中等职业学校</t>
  </si>
  <si>
    <t>电子电工专业课教师</t>
  </si>
  <si>
    <t>B22</t>
  </si>
  <si>
    <t>茶叶生产加工技术专业课教师</t>
  </si>
  <si>
    <t>B23</t>
  </si>
  <si>
    <t>汽车运用与维修专业课教师</t>
  </si>
  <si>
    <t>B24</t>
  </si>
  <si>
    <t>药物制剂专业课教师</t>
  </si>
  <si>
    <t>B25</t>
  </si>
  <si>
    <t>教育技术专业课教师</t>
  </si>
  <si>
    <t>B26</t>
  </si>
  <si>
    <t>美术装璜专业课教师</t>
  </si>
  <si>
    <t>B27</t>
  </si>
  <si>
    <t>学前教育专业课教师</t>
  </si>
  <si>
    <t>B28</t>
  </si>
  <si>
    <t>护理专业课教师</t>
  </si>
  <si>
    <t>B29</t>
  </si>
  <si>
    <t>酒店管理专业课教师</t>
  </si>
  <si>
    <t>B30</t>
  </si>
  <si>
    <t>焊接技术专业课教师</t>
  </si>
  <si>
    <t>卫生类</t>
  </si>
  <si>
    <t>C01</t>
  </si>
  <si>
    <t>德江县人民医院</t>
  </si>
  <si>
    <t>临床科室</t>
  </si>
  <si>
    <t>C02</t>
  </si>
  <si>
    <t>影像科</t>
  </si>
  <si>
    <t>C03</t>
  </si>
  <si>
    <t>中医科</t>
  </si>
  <si>
    <t>C04</t>
  </si>
  <si>
    <t>麻醉科</t>
  </si>
  <si>
    <t>C05</t>
  </si>
  <si>
    <t>眼科</t>
  </si>
  <si>
    <t>C06</t>
  </si>
  <si>
    <t>耳鼻喉科</t>
  </si>
  <si>
    <t>C07</t>
  </si>
  <si>
    <t>康复科</t>
  </si>
  <si>
    <t>C08</t>
  </si>
  <si>
    <t>信息中心</t>
  </si>
  <si>
    <t>C09</t>
  </si>
  <si>
    <t>德江县民族中医院</t>
  </si>
  <si>
    <t>C10</t>
  </si>
  <si>
    <t>C11</t>
  </si>
  <si>
    <t>C12</t>
  </si>
  <si>
    <t>C13</t>
  </si>
  <si>
    <t>护理人员</t>
  </si>
  <si>
    <t>C14</t>
  </si>
  <si>
    <t>德江县疾病预防控制中心</t>
  </si>
  <si>
    <t>C15</t>
  </si>
  <si>
    <t>免规科</t>
  </si>
  <si>
    <t>C16</t>
  </si>
  <si>
    <t>检验科</t>
  </si>
  <si>
    <t>C17</t>
  </si>
  <si>
    <t>德江县妇幼保健院</t>
  </si>
  <si>
    <t>C18</t>
  </si>
  <si>
    <t>C19</t>
  </si>
  <si>
    <t>C20</t>
  </si>
  <si>
    <t>德江县农村合作医疗管理局</t>
  </si>
  <si>
    <t>德江县交通局</t>
  </si>
  <si>
    <t>德江县工业和商务局</t>
  </si>
  <si>
    <t>德江县长丰水库管理局</t>
  </si>
  <si>
    <t>德江县住房和城乡规划建设局</t>
  </si>
  <si>
    <t>涂志强</t>
    <phoneticPr fontId="23" type="noConversion"/>
  </si>
  <si>
    <t>缺考</t>
  </si>
  <si>
    <t>笔试成绩同职位排名</t>
    <phoneticPr fontId="23" type="noConversion"/>
  </si>
  <si>
    <t>拟面试</t>
    <phoneticPr fontId="23" type="noConversion"/>
  </si>
  <si>
    <t>1</t>
    <phoneticPr fontId="23" type="noConversion"/>
  </si>
  <si>
    <t>2</t>
    <phoneticPr fontId="23" type="noConversion"/>
  </si>
  <si>
    <t>德江县融媒体中心广告中心工作人员</t>
  </si>
  <si>
    <t>德江县融媒体中心电视节目男主持人</t>
  </si>
  <si>
    <t>德江县融媒体中心电视节目女主持人</t>
  </si>
  <si>
    <t>德江县融媒体中心采访中心工作人员</t>
  </si>
  <si>
    <t>德江县融媒体中心编辑制作中心工作人员</t>
  </si>
  <si>
    <t>2019年德江县融媒体中心公开招聘事业单位工作人员笔试成绩及拟面试人员</t>
    <phoneticPr fontId="23" type="noConversion"/>
  </si>
  <si>
    <r>
      <rPr>
        <b/>
        <sz val="10"/>
        <color theme="1" tint="4.9989318521683403E-2"/>
        <rFont val="黑体"/>
        <family val="3"/>
        <charset val="134"/>
      </rPr>
      <t>职位代码</t>
    </r>
  </si>
</sst>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 #,##0_ ;_ * \-#,##0_ ;_ * &quot;-&quot;_ ;_ @_ "/>
    <numFmt numFmtId="43" formatCode="_ * #,##0.00_ ;_ * \-#,##0.00_ ;_ * &quot;-&quot;??_ ;_ @_ "/>
    <numFmt numFmtId="176" formatCode="_-* #,##0.00_$_-;\-* #,##0.00_$_-;_-* &quot;-&quot;??_$_-;_-@_-"/>
    <numFmt numFmtId="177" formatCode="yy\.mm\.dd"/>
    <numFmt numFmtId="178" formatCode="_ \¥* #,##0.00_ ;_ \¥* \-#,##0.00_ ;_ \¥* &quot;-&quot;??_ ;_ @_ "/>
    <numFmt numFmtId="179" formatCode="&quot;$&quot;#,##0.00_);[Red]\(&quot;$&quot;#,##0.00\)"/>
    <numFmt numFmtId="180" formatCode="_(&quot;$&quot;* #,##0_);_(&quot;$&quot;* \(#,##0\);_(&quot;$&quot;* &quot;-&quot;_);_(@_)"/>
    <numFmt numFmtId="181" formatCode="#,##0.0_);\(#,##0.0\)"/>
    <numFmt numFmtId="182" formatCode="0.0"/>
    <numFmt numFmtId="183" formatCode="_-&quot;$&quot;\ * #,##0_-;_-&quot;$&quot;\ * #,##0\-;_-&quot;$&quot;\ * &quot;-&quot;_-;_-@_-"/>
    <numFmt numFmtId="184" formatCode="&quot;$&quot;\ #,##0.00_-;[Red]&quot;$&quot;\ #,##0.00\-"/>
    <numFmt numFmtId="185" formatCode="_-* #,##0&quot;$&quot;_-;\-* #,##0&quot;$&quot;_-;_-* &quot;-&quot;&quot;$&quot;_-;_-@_-"/>
    <numFmt numFmtId="186" formatCode="_-&quot;$&quot;* #,##0_-;\-&quot;$&quot;* #,##0_-;_-&quot;$&quot;* &quot;-&quot;_-;_-@_-"/>
    <numFmt numFmtId="187" formatCode="_-* #,##0.00_-;\-* #,##0.00_-;_-* &quot;-&quot;??_-;_-@_-"/>
    <numFmt numFmtId="188" formatCode="_-* #,##0\ _k_r_-;\-* #,##0\ _k_r_-;_-* &quot;-&quot;\ _k_r_-;_-@_-"/>
    <numFmt numFmtId="189" formatCode="yyyy\.mm"/>
    <numFmt numFmtId="190" formatCode="_-* #,##0.00&quot;$&quot;_-;\-* #,##0.00&quot;$&quot;_-;_-* &quot;-&quot;??&quot;$&quot;_-;_-@_-"/>
    <numFmt numFmtId="191" formatCode="&quot;$&quot;#,##0_);\(&quot;$&quot;#,##0\)"/>
    <numFmt numFmtId="192" formatCode="&quot;綅&quot;\t#,##0_);[Red]\(&quot;綅&quot;\t#,##0\)"/>
    <numFmt numFmtId="193" formatCode="_-* #,##0.00\ _k_r_-;\-* #,##0.00\ _k_r_-;_-* &quot;-&quot;??\ _k_r_-;_-@_-"/>
    <numFmt numFmtId="194" formatCode="_(&quot;$&quot;* #,##0.00_);_(&quot;$&quot;* \(#,##0.00\);_(&quot;$&quot;* &quot;-&quot;??_);_(@_)"/>
    <numFmt numFmtId="195" formatCode="#,##0;\-#,##0;&quot;-&quot;"/>
    <numFmt numFmtId="196" formatCode="_-* #,##0_$_-;\-* #,##0_$_-;_-* &quot;-&quot;_$_-;_-@_-"/>
    <numFmt numFmtId="197" formatCode="\$#,##0;\(\$#,##0\)"/>
    <numFmt numFmtId="198" formatCode="yyyy\.mm\.dd"/>
    <numFmt numFmtId="199" formatCode="_-&quot;$&quot;* #,##0.00_-;\-&quot;$&quot;* #,##0.00_-;_-&quot;$&quot;* &quot;-&quot;??_-;_-@_-"/>
    <numFmt numFmtId="200" formatCode="&quot;?\t#,##0_);[Red]\(&quot;&quot;?&quot;\t#,##0\)"/>
    <numFmt numFmtId="201" formatCode="&quot;$&quot;#,##0_);[Red]\(&quot;$&quot;#,##0\)"/>
    <numFmt numFmtId="202" formatCode="0.00_)"/>
    <numFmt numFmtId="203" formatCode="_-&quot;$&quot;\ * #,##0.00_-;_-&quot;$&quot;\ * #,##0.00\-;_-&quot;$&quot;\ * &quot;-&quot;??_-;_-@_-"/>
    <numFmt numFmtId="204" formatCode="#,##0;\(#,##0\)"/>
    <numFmt numFmtId="205" formatCode="#,##0;[Red]\(#,##0\)"/>
    <numFmt numFmtId="206" formatCode="\$#,##0.00;\(\$#,##0.00\)"/>
    <numFmt numFmtId="207" formatCode="0.00_ "/>
  </numFmts>
  <fonts count="111">
    <font>
      <sz val="12"/>
      <name val="宋体"/>
      <charset val="134"/>
    </font>
    <font>
      <sz val="10"/>
      <name val="仿宋_GB2312"/>
      <charset val="134"/>
    </font>
    <font>
      <b/>
      <sz val="16"/>
      <name val="仿宋_GB2312"/>
      <charset val="134"/>
    </font>
    <font>
      <sz val="10"/>
      <name val="宋体"/>
      <family val="3"/>
      <charset val="134"/>
    </font>
    <font>
      <sz val="10"/>
      <name val="Arial"/>
      <family val="2"/>
    </font>
    <font>
      <sz val="10"/>
      <color indexed="12"/>
      <name val="Arial"/>
      <family val="2"/>
    </font>
    <font>
      <sz val="10"/>
      <name val="Franklin Gothic Medium"/>
      <family val="2"/>
    </font>
    <font>
      <b/>
      <sz val="10"/>
      <name val="Franklin Gothic Medium"/>
      <family val="2"/>
    </font>
    <font>
      <b/>
      <sz val="16"/>
      <color indexed="8"/>
      <name val="黑体"/>
      <family val="3"/>
      <charset val="134"/>
    </font>
    <font>
      <b/>
      <sz val="14"/>
      <color indexed="8"/>
      <name val="黑体"/>
      <family val="3"/>
      <charset val="134"/>
    </font>
    <font>
      <b/>
      <sz val="18"/>
      <color indexed="8"/>
      <name val="黑体"/>
      <family val="3"/>
      <charset val="134"/>
    </font>
    <font>
      <b/>
      <sz val="18"/>
      <color indexed="8"/>
      <name val="Arial"/>
      <family val="2"/>
    </font>
    <font>
      <b/>
      <sz val="10"/>
      <name val="宋体"/>
      <family val="3"/>
      <charset val="134"/>
    </font>
    <font>
      <sz val="10"/>
      <color indexed="8"/>
      <name val="宋体"/>
      <family val="3"/>
      <charset val="134"/>
    </font>
    <font>
      <sz val="10"/>
      <color indexed="8"/>
      <name val="Arial"/>
      <family val="2"/>
    </font>
    <font>
      <sz val="10"/>
      <color indexed="8"/>
      <name val="Franklin Gothic Medium"/>
      <family val="2"/>
    </font>
    <font>
      <b/>
      <sz val="10"/>
      <color indexed="8"/>
      <name val="Franklin Gothic Medium"/>
      <family val="2"/>
    </font>
    <font>
      <sz val="10"/>
      <color indexed="12"/>
      <name val="宋体"/>
      <family val="3"/>
      <charset val="134"/>
    </font>
    <font>
      <sz val="10"/>
      <color indexed="10"/>
      <name val="宋体"/>
      <family val="3"/>
      <charset val="134"/>
    </font>
    <font>
      <sz val="11"/>
      <color indexed="10"/>
      <name val="宋体"/>
      <family val="3"/>
      <charset val="134"/>
    </font>
    <font>
      <sz val="11"/>
      <name val="宋体"/>
      <family val="3"/>
      <charset val="134"/>
    </font>
    <font>
      <sz val="16"/>
      <name val="黑体"/>
      <family val="3"/>
      <charset val="134"/>
    </font>
    <font>
      <sz val="9"/>
      <color indexed="12"/>
      <name val="宋体"/>
      <family val="3"/>
      <charset val="134"/>
    </font>
    <font>
      <sz val="9"/>
      <name val="宋体"/>
      <family val="3"/>
      <charset val="134"/>
    </font>
    <font>
      <sz val="12"/>
      <color indexed="8"/>
      <name val="宋体"/>
      <family val="3"/>
      <charset val="134"/>
    </font>
    <font>
      <sz val="12"/>
      <color indexed="8"/>
      <name val="楷体_GB2312"/>
      <charset val="134"/>
    </font>
    <font>
      <sz val="11"/>
      <color indexed="8"/>
      <name val="宋体"/>
      <family val="3"/>
      <charset val="134"/>
    </font>
    <font>
      <sz val="8"/>
      <name val="Times New Roman"/>
      <family val="1"/>
    </font>
    <font>
      <sz val="11"/>
      <color indexed="20"/>
      <name val="宋体"/>
      <family val="3"/>
      <charset val="134"/>
    </font>
    <font>
      <sz val="12"/>
      <color indexed="9"/>
      <name val="宋体"/>
      <family val="3"/>
      <charset val="134"/>
    </font>
    <font>
      <sz val="11"/>
      <color indexed="9"/>
      <name val="宋体"/>
      <family val="3"/>
      <charset val="134"/>
    </font>
    <font>
      <sz val="10"/>
      <name val="Helv"/>
      <family val="2"/>
    </font>
    <font>
      <sz val="10"/>
      <name val="Geneva"/>
      <family val="1"/>
    </font>
    <font>
      <sz val="12"/>
      <name val="Times New Roman"/>
      <family val="1"/>
    </font>
    <font>
      <sz val="12"/>
      <color indexed="9"/>
      <name val="楷体_GB2312"/>
      <charset val="134"/>
    </font>
    <font>
      <sz val="11"/>
      <color indexed="17"/>
      <name val="宋体"/>
      <family val="3"/>
      <charset val="134"/>
    </font>
    <font>
      <sz val="12"/>
      <color indexed="17"/>
      <name val="宋体"/>
      <family val="3"/>
      <charset val="134"/>
    </font>
    <font>
      <sz val="10.5"/>
      <color indexed="17"/>
      <name val="宋体"/>
      <family val="3"/>
      <charset val="134"/>
    </font>
    <font>
      <sz val="12"/>
      <name val="宋体"/>
      <family val="3"/>
      <charset val="134"/>
    </font>
    <font>
      <u/>
      <sz val="12"/>
      <color indexed="36"/>
      <name val="宋体"/>
      <family val="3"/>
      <charset val="134"/>
    </font>
    <font>
      <sz val="12"/>
      <color indexed="17"/>
      <name val="楷体_GB2312"/>
      <charset val="134"/>
    </font>
    <font>
      <sz val="10"/>
      <color indexed="17"/>
      <name val="宋体"/>
      <family val="3"/>
      <charset val="134"/>
    </font>
    <font>
      <b/>
      <sz val="12"/>
      <color indexed="52"/>
      <name val="楷体_GB2312"/>
      <charset val="134"/>
    </font>
    <font>
      <b/>
      <sz val="18"/>
      <color indexed="56"/>
      <name val="宋体"/>
      <family val="3"/>
      <charset val="134"/>
    </font>
    <font>
      <sz val="10"/>
      <name val="MS Sans Serif"/>
      <family val="1"/>
    </font>
    <font>
      <sz val="12"/>
      <color indexed="20"/>
      <name val="楷体_GB2312"/>
      <charset val="134"/>
    </font>
    <font>
      <sz val="12"/>
      <color indexed="16"/>
      <name val="宋体"/>
      <family val="3"/>
      <charset val="134"/>
    </font>
    <font>
      <b/>
      <sz val="15"/>
      <color indexed="56"/>
      <name val="楷体_GB2312"/>
      <charset val="134"/>
    </font>
    <font>
      <b/>
      <sz val="11"/>
      <color indexed="52"/>
      <name val="宋体"/>
      <family val="3"/>
      <charset val="134"/>
    </font>
    <font>
      <b/>
      <sz val="10"/>
      <name val="MS Sans Serif"/>
      <family val="2"/>
    </font>
    <font>
      <sz val="12"/>
      <color indexed="9"/>
      <name val="Helv"/>
      <family val="2"/>
    </font>
    <font>
      <b/>
      <sz val="12"/>
      <name val="Arial"/>
      <family val="2"/>
    </font>
    <font>
      <sz val="12"/>
      <name val="Helv"/>
      <family val="2"/>
    </font>
    <font>
      <sz val="10.5"/>
      <color indexed="20"/>
      <name val="宋体"/>
      <family val="3"/>
      <charset val="134"/>
    </font>
    <font>
      <sz val="12"/>
      <name val="Arial"/>
      <family val="2"/>
    </font>
    <font>
      <sz val="11"/>
      <color indexed="62"/>
      <name val="宋体"/>
      <family val="3"/>
      <charset val="134"/>
    </font>
    <font>
      <b/>
      <sz val="11"/>
      <color indexed="56"/>
      <name val="宋体"/>
      <family val="3"/>
      <charset val="134"/>
    </font>
    <font>
      <b/>
      <sz val="12"/>
      <color indexed="63"/>
      <name val="楷体_GB2312"/>
      <charset val="134"/>
    </font>
    <font>
      <b/>
      <sz val="12"/>
      <color indexed="8"/>
      <name val="楷体_GB2312"/>
      <charset val="134"/>
    </font>
    <font>
      <sz val="10"/>
      <name val="Times New Roman"/>
      <family val="1"/>
    </font>
    <font>
      <sz val="12"/>
      <color indexed="60"/>
      <name val="楷体_GB2312"/>
      <charset val="134"/>
    </font>
    <font>
      <b/>
      <sz val="15"/>
      <color indexed="56"/>
      <name val="宋体"/>
      <family val="3"/>
      <charset val="134"/>
    </font>
    <font>
      <b/>
      <sz val="11"/>
      <color indexed="9"/>
      <name val="宋体"/>
      <family val="3"/>
      <charset val="134"/>
    </font>
    <font>
      <sz val="7"/>
      <name val="Helv"/>
      <family val="2"/>
    </font>
    <font>
      <b/>
      <sz val="10"/>
      <name val="Tms Rmn"/>
      <family val="1"/>
    </font>
    <font>
      <sz val="10"/>
      <name val="Courier"/>
      <family val="3"/>
    </font>
    <font>
      <sz val="12"/>
      <color indexed="20"/>
      <name val="宋体"/>
      <family val="3"/>
      <charset val="134"/>
    </font>
    <font>
      <b/>
      <sz val="9"/>
      <name val="Arial"/>
      <family val="2"/>
    </font>
    <font>
      <u/>
      <sz val="7.5"/>
      <color indexed="12"/>
      <name val="Arial"/>
      <family val="2"/>
    </font>
    <font>
      <b/>
      <sz val="13"/>
      <color indexed="56"/>
      <name val="宋体"/>
      <family val="3"/>
      <charset val="134"/>
    </font>
    <font>
      <sz val="11"/>
      <name val="ＭＳ Ｐゴシック"/>
      <charset val="134"/>
    </font>
    <font>
      <b/>
      <i/>
      <sz val="16"/>
      <name val="Helv"/>
      <family val="2"/>
    </font>
    <font>
      <sz val="12"/>
      <color indexed="10"/>
      <name val="楷体_GB2312"/>
      <charset val="134"/>
    </font>
    <font>
      <sz val="10"/>
      <color indexed="20"/>
      <name val="宋体"/>
      <family val="3"/>
      <charset val="134"/>
    </font>
    <font>
      <b/>
      <sz val="12"/>
      <color indexed="8"/>
      <name val="宋体"/>
      <family val="3"/>
      <charset val="134"/>
    </font>
    <font>
      <b/>
      <sz val="11"/>
      <color indexed="63"/>
      <name val="宋体"/>
      <family val="3"/>
      <charset val="134"/>
    </font>
    <font>
      <sz val="10"/>
      <name val="楷体"/>
      <family val="3"/>
      <charset val="134"/>
    </font>
    <font>
      <sz val="12"/>
      <name val="新細明體"/>
      <charset val="134"/>
    </font>
    <font>
      <sz val="11"/>
      <color indexed="60"/>
      <name val="宋体"/>
      <family val="3"/>
      <charset val="134"/>
    </font>
    <font>
      <b/>
      <sz val="11"/>
      <color indexed="8"/>
      <name val="宋体"/>
      <family val="3"/>
      <charset val="134"/>
    </font>
    <font>
      <u/>
      <sz val="7.5"/>
      <color indexed="36"/>
      <name val="Arial"/>
      <family val="2"/>
    </font>
    <font>
      <b/>
      <sz val="13"/>
      <color indexed="56"/>
      <name val="楷体_GB2312"/>
      <charset val="134"/>
    </font>
    <font>
      <sz val="8"/>
      <name val="Arial"/>
      <family val="2"/>
    </font>
    <font>
      <sz val="7"/>
      <name val="Small Fonts"/>
      <charset val="134"/>
    </font>
    <font>
      <b/>
      <sz val="18"/>
      <color indexed="62"/>
      <name val="宋体"/>
      <family val="3"/>
      <charset val="134"/>
    </font>
    <font>
      <sz val="10"/>
      <color indexed="8"/>
      <name val="MS Sans Serif"/>
      <family val="2"/>
    </font>
    <font>
      <sz val="11"/>
      <color indexed="52"/>
      <name val="宋体"/>
      <family val="3"/>
      <charset val="134"/>
    </font>
    <font>
      <i/>
      <sz val="11"/>
      <color indexed="23"/>
      <name val="宋体"/>
      <family val="3"/>
      <charset val="134"/>
    </font>
    <font>
      <b/>
      <sz val="11"/>
      <color indexed="56"/>
      <name val="楷体_GB2312"/>
      <charset val="134"/>
    </font>
    <font>
      <b/>
      <sz val="18"/>
      <name val="Arial"/>
      <family val="2"/>
    </font>
    <font>
      <b/>
      <sz val="12"/>
      <color indexed="9"/>
      <name val="楷体_GB2312"/>
      <charset val="134"/>
    </font>
    <font>
      <sz val="12"/>
      <color indexed="52"/>
      <name val="楷体_GB2312"/>
      <charset val="134"/>
    </font>
    <font>
      <sz val="12"/>
      <name val="官帕眉"/>
      <charset val="134"/>
    </font>
    <font>
      <i/>
      <sz val="12"/>
      <color indexed="23"/>
      <name val="楷体_GB2312"/>
      <charset val="134"/>
    </font>
    <font>
      <u/>
      <sz val="12"/>
      <color indexed="12"/>
      <name val="宋体"/>
      <family val="3"/>
      <charset val="134"/>
    </font>
    <font>
      <sz val="7"/>
      <color indexed="10"/>
      <name val="Helv"/>
      <family val="2"/>
    </font>
    <font>
      <sz val="12"/>
      <name val="바탕체"/>
      <charset val="134"/>
    </font>
    <font>
      <sz val="12"/>
      <name val="Courier"/>
      <family val="3"/>
    </font>
    <font>
      <b/>
      <sz val="14"/>
      <name val="楷体"/>
      <family val="3"/>
      <charset val="134"/>
    </font>
    <font>
      <sz val="12"/>
      <color indexed="62"/>
      <name val="楷体_GB2312"/>
      <charset val="134"/>
    </font>
    <font>
      <sz val="10"/>
      <color theme="1"/>
      <name val="宋体"/>
      <family val="3"/>
      <charset val="134"/>
    </font>
    <font>
      <sz val="9"/>
      <color theme="1"/>
      <name val="宋体"/>
      <family val="3"/>
      <charset val="134"/>
    </font>
    <font>
      <sz val="10"/>
      <color theme="1"/>
      <name val="黑体"/>
      <family val="3"/>
      <charset val="134"/>
    </font>
    <font>
      <sz val="11"/>
      <color theme="1"/>
      <name val="宋体"/>
      <family val="3"/>
      <charset val="134"/>
    </font>
    <font>
      <sz val="11"/>
      <color theme="1"/>
      <name val="Arial Black"/>
      <family val="2"/>
    </font>
    <font>
      <sz val="10"/>
      <color theme="1"/>
      <name val="宋体"/>
      <family val="3"/>
      <charset val="134"/>
      <scheme val="minor"/>
    </font>
    <font>
      <sz val="9"/>
      <color theme="1"/>
      <name val="宋体"/>
      <family val="3"/>
      <charset val="134"/>
      <scheme val="minor"/>
    </font>
    <font>
      <sz val="11"/>
      <color theme="1"/>
      <name val="宋体"/>
      <family val="3"/>
      <charset val="134"/>
      <scheme val="minor"/>
    </font>
    <font>
      <b/>
      <sz val="10"/>
      <color theme="1" tint="4.9989318521683403E-2"/>
      <name val="黑体"/>
      <family val="3"/>
      <charset val="134"/>
    </font>
    <font>
      <b/>
      <sz val="10"/>
      <color theme="1" tint="4.9989318521683403E-2"/>
      <name val="Arial Black"/>
      <family val="2"/>
    </font>
    <font>
      <b/>
      <sz val="10"/>
      <color theme="1" tint="4.9989318521683403E-2"/>
      <name val="宋体"/>
      <family val="3"/>
      <charset val="134"/>
    </font>
  </fonts>
  <fills count="4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7"/>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indexed="26"/>
        <bgColor indexed="26"/>
      </patternFill>
    </fill>
    <fill>
      <patternFill patternType="solid">
        <fgColor indexed="11"/>
        <bgColor indexed="64"/>
      </patternFill>
    </fill>
    <fill>
      <patternFill patternType="solid">
        <fgColor indexed="22"/>
        <bgColor indexed="22"/>
      </patternFill>
    </fill>
    <fill>
      <patternFill patternType="solid">
        <fgColor indexed="45"/>
        <bgColor indexed="64"/>
      </patternFill>
    </fill>
    <fill>
      <patternFill patternType="solid">
        <fgColor indexed="49"/>
        <bgColor indexed="49"/>
      </patternFill>
    </fill>
    <fill>
      <patternFill patternType="solid">
        <fgColor indexed="52"/>
        <bgColor indexed="64"/>
      </patternFill>
    </fill>
    <fill>
      <patternFill patternType="solid">
        <fgColor indexed="51"/>
        <bgColor indexed="64"/>
      </patternFill>
    </fill>
    <fill>
      <patternFill patternType="solid">
        <fgColor indexed="55"/>
        <bgColor indexed="55"/>
      </patternFill>
    </fill>
    <fill>
      <patternFill patternType="solid">
        <fgColor indexed="54"/>
        <bgColor indexed="54"/>
      </patternFill>
    </fill>
    <fill>
      <patternFill patternType="solid">
        <fgColor indexed="30"/>
        <bgColor indexed="64"/>
      </patternFill>
    </fill>
    <fill>
      <patternFill patternType="solid">
        <fgColor indexed="42"/>
        <bgColor indexed="42"/>
      </patternFill>
    </fill>
    <fill>
      <patternFill patternType="solid">
        <fgColor indexed="42"/>
        <bgColor indexed="64"/>
      </patternFill>
    </fill>
    <fill>
      <patternFill patternType="solid">
        <fgColor indexed="10"/>
        <bgColor indexed="64"/>
      </patternFill>
    </fill>
    <fill>
      <patternFill patternType="solid">
        <fgColor indexed="52"/>
        <bgColor indexed="52"/>
      </patternFill>
    </fill>
    <fill>
      <patternFill patternType="solid">
        <fgColor indexed="31"/>
        <bgColor indexed="31"/>
      </patternFill>
    </fill>
    <fill>
      <patternFill patternType="solid">
        <fgColor indexed="47"/>
        <bgColor indexed="47"/>
      </patternFill>
    </fill>
    <fill>
      <patternFill patternType="solid">
        <fgColor indexed="31"/>
        <bgColor indexed="64"/>
      </patternFill>
    </fill>
    <fill>
      <patternFill patternType="solid">
        <fgColor indexed="45"/>
        <bgColor indexed="45"/>
      </patternFill>
    </fill>
    <fill>
      <patternFill patternType="solid">
        <fgColor indexed="29"/>
        <bgColor indexed="64"/>
      </patternFill>
    </fill>
    <fill>
      <patternFill patternType="solid">
        <fgColor indexed="25"/>
        <bgColor indexed="25"/>
      </patternFill>
    </fill>
    <fill>
      <patternFill patternType="solid">
        <fgColor indexed="46"/>
        <bgColor indexed="64"/>
      </patternFill>
    </fill>
    <fill>
      <patternFill patternType="solid">
        <fgColor indexed="12"/>
        <bgColor indexed="64"/>
      </patternFill>
    </fill>
    <fill>
      <patternFill patternType="solid">
        <fgColor indexed="15"/>
        <bgColor indexed="64"/>
      </patternFill>
    </fill>
    <fill>
      <patternFill patternType="solid">
        <fgColor indexed="47"/>
        <bgColor indexed="64"/>
      </patternFill>
    </fill>
    <fill>
      <patternFill patternType="solid">
        <fgColor indexed="44"/>
        <bgColor indexed="44"/>
      </patternFill>
    </fill>
    <fill>
      <patternFill patternType="solid">
        <fgColor indexed="44"/>
        <bgColor indexed="64"/>
      </patternFill>
    </fill>
    <fill>
      <patternFill patternType="solid">
        <fgColor indexed="36"/>
        <bgColor indexed="64"/>
      </patternFill>
    </fill>
    <fill>
      <patternFill patternType="solid">
        <fgColor indexed="49"/>
        <bgColor indexed="64"/>
      </patternFill>
    </fill>
    <fill>
      <patternFill patternType="solid">
        <fgColor indexed="27"/>
        <bgColor indexed="27"/>
      </patternFill>
    </fill>
    <fill>
      <patternFill patternType="solid">
        <fgColor indexed="57"/>
        <bgColor indexed="64"/>
      </patternFill>
    </fill>
    <fill>
      <patternFill patternType="gray0625"/>
    </fill>
    <fill>
      <patternFill patternType="solid">
        <fgColor indexed="53"/>
        <bgColor indexed="64"/>
      </patternFill>
    </fill>
    <fill>
      <patternFill patternType="lightUp">
        <fgColor indexed="9"/>
        <bgColor indexed="29"/>
      </patternFill>
    </fill>
    <fill>
      <patternFill patternType="lightUp">
        <fgColor indexed="9"/>
        <bgColor indexed="22"/>
      </patternFill>
    </fill>
    <fill>
      <patternFill patternType="solid">
        <fgColor indexed="62"/>
        <bgColor indexed="64"/>
      </patternFill>
    </fill>
    <fill>
      <patternFill patternType="solid">
        <fgColor indexed="26"/>
        <bgColor indexed="64"/>
      </patternFill>
    </fill>
    <fill>
      <patternFill patternType="lightUp">
        <fgColor indexed="9"/>
        <bgColor indexed="55"/>
      </patternFill>
    </fill>
    <fill>
      <patternFill patternType="mediumGray">
        <fgColor indexed="22"/>
      </patternFill>
    </fill>
    <fill>
      <patternFill patternType="solid">
        <fgColor theme="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2"/>
      </left>
      <right style="thin">
        <color indexed="12"/>
      </right>
      <top style="thin">
        <color indexed="12"/>
      </top>
      <bottom style="thin">
        <color indexed="12"/>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style="medium">
        <color auto="1"/>
      </top>
      <bottom style="medium">
        <color auto="1"/>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bottom/>
      <diagonal/>
    </border>
    <border>
      <left/>
      <right/>
      <top/>
      <bottom style="medium">
        <color auto="1"/>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auto="1"/>
      </top>
      <bottom style="thin">
        <color auto="1"/>
      </bottom>
      <diagonal/>
    </border>
    <border>
      <left style="thin">
        <color indexed="64"/>
      </left>
      <right/>
      <top/>
      <bottom/>
      <diagonal/>
    </border>
  </borders>
  <cellStyleXfs count="456">
    <xf numFmtId="0" fontId="0" fillId="0" borderId="0">
      <alignment vertical="center"/>
    </xf>
    <xf numFmtId="0" fontId="28" fillId="12" borderId="0" applyNumberFormat="0" applyBorder="0" applyAlignment="0" applyProtection="0">
      <alignment vertical="center"/>
    </xf>
    <xf numFmtId="0" fontId="14" fillId="0" borderId="0">
      <alignment vertical="top"/>
    </xf>
    <xf numFmtId="0" fontId="36" fillId="5" borderId="0" applyNumberFormat="0" applyBorder="0" applyAlignment="0" applyProtection="0">
      <alignment vertical="center"/>
    </xf>
    <xf numFmtId="0" fontId="27" fillId="0" borderId="0">
      <alignment horizontal="center" wrapText="1"/>
      <protection locked="0"/>
    </xf>
    <xf numFmtId="0" fontId="24" fillId="11" borderId="0" applyNumberFormat="0" applyBorder="0" applyAlignment="0" applyProtection="0"/>
    <xf numFmtId="0" fontId="42" fillId="2" borderId="7" applyNumberFormat="0" applyAlignment="0" applyProtection="0">
      <alignment vertical="center"/>
    </xf>
    <xf numFmtId="0" fontId="38" fillId="0" borderId="0"/>
    <xf numFmtId="0" fontId="35" fillId="5" borderId="0" applyNumberFormat="0" applyBorder="0" applyAlignment="0" applyProtection="0">
      <alignment vertical="center"/>
    </xf>
    <xf numFmtId="0" fontId="35" fillId="20" borderId="0" applyNumberFormat="0" applyBorder="0" applyAlignment="0" applyProtection="0">
      <alignment vertical="center"/>
    </xf>
    <xf numFmtId="177" fontId="4" fillId="0" borderId="4" applyFill="0" applyProtection="0">
      <alignment horizontal="right"/>
    </xf>
    <xf numFmtId="0" fontId="28" fillId="12" borderId="0" applyNumberFormat="0" applyBorder="0" applyAlignment="0" applyProtection="0">
      <alignment vertical="center"/>
    </xf>
    <xf numFmtId="0" fontId="29" fillId="16" borderId="0" applyNumberFormat="0" applyBorder="0" applyAlignment="0" applyProtection="0"/>
    <xf numFmtId="0" fontId="28" fillId="12" borderId="0" applyNumberFormat="0" applyBorder="0" applyAlignment="0" applyProtection="0">
      <alignment vertical="center"/>
    </xf>
    <xf numFmtId="0" fontId="38" fillId="0" borderId="0"/>
    <xf numFmtId="0" fontId="33" fillId="0" borderId="0"/>
    <xf numFmtId="0" fontId="31" fillId="0" borderId="0"/>
    <xf numFmtId="0" fontId="45" fillId="12" borderId="0" applyNumberFormat="0" applyBorder="0" applyAlignment="0" applyProtection="0">
      <alignment vertical="center"/>
    </xf>
    <xf numFmtId="0" fontId="28" fillId="12" borderId="0" applyNumberFormat="0" applyBorder="0" applyAlignment="0" applyProtection="0">
      <alignment vertical="center"/>
    </xf>
    <xf numFmtId="0" fontId="45" fillId="12" borderId="0" applyNumberFormat="0" applyBorder="0" applyAlignment="0" applyProtection="0">
      <alignment vertical="center"/>
    </xf>
    <xf numFmtId="0" fontId="35" fillId="20" borderId="0" applyNumberFormat="0" applyBorder="0" applyAlignment="0" applyProtection="0">
      <alignment vertical="center"/>
    </xf>
    <xf numFmtId="0" fontId="45" fillId="12" borderId="0" applyNumberFormat="0" applyBorder="0" applyAlignment="0" applyProtection="0">
      <alignment vertical="center"/>
    </xf>
    <xf numFmtId="0" fontId="14" fillId="0" borderId="0">
      <alignment vertical="top"/>
    </xf>
    <xf numFmtId="0" fontId="38" fillId="0" borderId="0" applyNumberFormat="0" applyFill="0" applyBorder="0" applyAlignment="0" applyProtection="0"/>
    <xf numFmtId="0" fontId="28" fillId="12" borderId="0" applyNumberFormat="0" applyBorder="0" applyAlignment="0" applyProtection="0">
      <alignment vertical="center"/>
    </xf>
    <xf numFmtId="0" fontId="36" fillId="19" borderId="0" applyNumberFormat="0" applyBorder="0" applyAlignment="0" applyProtection="0"/>
    <xf numFmtId="0" fontId="32" fillId="0" borderId="0"/>
    <xf numFmtId="9" fontId="38" fillId="0" borderId="0" applyFont="0" applyFill="0" applyBorder="0" applyAlignment="0" applyProtection="0">
      <alignment vertical="center"/>
    </xf>
    <xf numFmtId="0" fontId="33" fillId="0" borderId="0"/>
    <xf numFmtId="0" fontId="40" fillId="20" borderId="0" applyNumberFormat="0" applyBorder="0" applyAlignment="0" applyProtection="0">
      <alignment vertical="center"/>
    </xf>
    <xf numFmtId="0" fontId="33" fillId="0" borderId="0"/>
    <xf numFmtId="0" fontId="29" fillId="17" borderId="0" applyNumberFormat="0" applyBorder="0" applyAlignment="0" applyProtection="0"/>
    <xf numFmtId="0" fontId="55" fillId="32" borderId="7" applyNumberFormat="0" applyAlignment="0" applyProtection="0">
      <alignment vertical="center"/>
    </xf>
    <xf numFmtId="0" fontId="25" fillId="29" borderId="0" applyNumberFormat="0" applyBorder="0" applyAlignment="0" applyProtection="0">
      <alignment vertical="center"/>
    </xf>
    <xf numFmtId="0" fontId="14" fillId="0" borderId="0">
      <alignment vertical="top"/>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186" fontId="4" fillId="0" borderId="0" applyFont="0" applyFill="0" applyBorder="0" applyAlignment="0" applyProtection="0"/>
    <xf numFmtId="0" fontId="28" fillId="12" borderId="0" applyNumberFormat="0" applyBorder="0" applyAlignment="0" applyProtection="0">
      <alignment vertical="center"/>
    </xf>
    <xf numFmtId="0" fontId="53" fillId="29" borderId="0" applyNumberFormat="0" applyBorder="0" applyAlignment="0" applyProtection="0">
      <alignment vertical="center"/>
    </xf>
    <xf numFmtId="0" fontId="33" fillId="0" borderId="0"/>
    <xf numFmtId="0" fontId="56" fillId="0" borderId="10" applyNumberFormat="0" applyFill="0" applyAlignment="0" applyProtection="0">
      <alignment vertical="center"/>
    </xf>
    <xf numFmtId="0" fontId="57" fillId="2" borderId="11" applyNumberFormat="0" applyAlignment="0" applyProtection="0">
      <alignment vertical="center"/>
    </xf>
    <xf numFmtId="41" fontId="24" fillId="0" borderId="0" applyFont="0" applyFill="0" applyBorder="0" applyAlignment="0" applyProtection="0">
      <alignment vertical="center"/>
    </xf>
    <xf numFmtId="0" fontId="44" fillId="0" borderId="0" applyNumberFormat="0" applyFont="0" applyFill="0" applyBorder="0" applyAlignment="0" applyProtection="0">
      <alignment horizontal="left"/>
    </xf>
    <xf numFmtId="0" fontId="38" fillId="0" borderId="0"/>
    <xf numFmtId="0" fontId="53" fillId="29" borderId="0" applyNumberFormat="0" applyBorder="0" applyAlignment="0" applyProtection="0">
      <alignment vertical="center"/>
    </xf>
    <xf numFmtId="0" fontId="31" fillId="0" borderId="0"/>
    <xf numFmtId="0" fontId="60" fillId="4" borderId="0" applyNumberFormat="0" applyBorder="0" applyAlignment="0" applyProtection="0">
      <alignment vertical="center"/>
    </xf>
    <xf numFmtId="0" fontId="35" fillId="20" borderId="0" applyNumberFormat="0" applyBorder="0" applyAlignment="0" applyProtection="0">
      <alignment vertical="center"/>
    </xf>
    <xf numFmtId="0" fontId="31" fillId="0" borderId="0"/>
    <xf numFmtId="0" fontId="38" fillId="0" borderId="0">
      <protection locked="0"/>
    </xf>
    <xf numFmtId="0" fontId="4" fillId="0" borderId="0"/>
    <xf numFmtId="0" fontId="24" fillId="9" borderId="0" applyNumberFormat="0" applyBorder="0" applyAlignment="0" applyProtection="0"/>
    <xf numFmtId="0" fontId="31" fillId="0" borderId="0"/>
    <xf numFmtId="0" fontId="61" fillId="0" borderId="8" applyNumberFormat="0" applyFill="0" applyAlignment="0" applyProtection="0">
      <alignment vertical="center"/>
    </xf>
    <xf numFmtId="49" fontId="4" fillId="0" borderId="0" applyFont="0" applyFill="0" applyBorder="0" applyAlignment="0" applyProtection="0"/>
    <xf numFmtId="0" fontId="33" fillId="0" borderId="0"/>
    <xf numFmtId="0" fontId="34" fillId="36" borderId="0" applyNumberFormat="0" applyBorder="0" applyAlignment="0" applyProtection="0">
      <alignment vertical="center"/>
    </xf>
    <xf numFmtId="0" fontId="33" fillId="0" borderId="0"/>
    <xf numFmtId="0" fontId="35" fillId="5" borderId="0" applyNumberFormat="0" applyBorder="0" applyAlignment="0" applyProtection="0">
      <alignment vertical="center"/>
    </xf>
    <xf numFmtId="0" fontId="24" fillId="37" borderId="0" applyNumberFormat="0" applyBorder="0" applyAlignment="0" applyProtection="0"/>
    <xf numFmtId="0" fontId="32" fillId="0" borderId="0"/>
    <xf numFmtId="41" fontId="4" fillId="0" borderId="0" applyFont="0" applyFill="0" applyBorder="0" applyAlignment="0" applyProtection="0"/>
    <xf numFmtId="0" fontId="31" fillId="0" borderId="0"/>
    <xf numFmtId="0" fontId="37" fillId="5" borderId="0" applyNumberFormat="0" applyBorder="0" applyAlignment="0" applyProtection="0">
      <alignment vertical="center"/>
    </xf>
    <xf numFmtId="0" fontId="24" fillId="9" borderId="0" applyNumberFormat="0" applyBorder="0" applyAlignment="0" applyProtection="0"/>
    <xf numFmtId="0" fontId="14" fillId="0" borderId="0">
      <alignment vertical="top"/>
    </xf>
    <xf numFmtId="0" fontId="35" fillId="5" borderId="0" applyNumberFormat="0" applyBorder="0" applyAlignment="0" applyProtection="0">
      <alignment vertical="center"/>
    </xf>
    <xf numFmtId="0" fontId="14" fillId="0" borderId="0">
      <alignment vertical="top"/>
    </xf>
    <xf numFmtId="0" fontId="38" fillId="0" borderId="0"/>
    <xf numFmtId="0" fontId="35" fillId="20" borderId="0" applyNumberFormat="0" applyBorder="0" applyAlignment="0" applyProtection="0">
      <alignment vertical="center"/>
    </xf>
    <xf numFmtId="0" fontId="4" fillId="0" borderId="0"/>
    <xf numFmtId="0" fontId="4" fillId="0" borderId="0"/>
    <xf numFmtId="0" fontId="28" fillId="29" borderId="0" applyNumberFormat="0" applyBorder="0" applyAlignment="0" applyProtection="0">
      <alignment vertical="center"/>
    </xf>
    <xf numFmtId="0" fontId="33" fillId="0" borderId="0"/>
    <xf numFmtId="0" fontId="24" fillId="23" borderId="0" applyNumberFormat="0" applyBorder="0" applyAlignment="0" applyProtection="0"/>
    <xf numFmtId="0" fontId="26" fillId="25" borderId="0" applyNumberFormat="0" applyBorder="0" applyAlignment="0" applyProtection="0">
      <alignment vertical="center"/>
    </xf>
    <xf numFmtId="0" fontId="28" fillId="12" borderId="0" applyNumberFormat="0" applyBorder="0" applyAlignment="0" applyProtection="0">
      <alignment vertical="center"/>
    </xf>
    <xf numFmtId="0" fontId="26" fillId="12" borderId="0" applyNumberFormat="0" applyBorder="0" applyAlignment="0" applyProtection="0">
      <alignment vertical="center"/>
    </xf>
    <xf numFmtId="0" fontId="26" fillId="20" borderId="0" applyNumberFormat="0" applyBorder="0" applyAlignment="0" applyProtection="0">
      <alignment vertical="center"/>
    </xf>
    <xf numFmtId="0" fontId="26" fillId="29" borderId="0" applyNumberFormat="0" applyBorder="0" applyAlignment="0" applyProtection="0">
      <alignment vertical="center"/>
    </xf>
    <xf numFmtId="0" fontId="26" fillId="5" borderId="0" applyNumberFormat="0" applyBorder="0" applyAlignment="0" applyProtection="0">
      <alignment vertical="center"/>
    </xf>
    <xf numFmtId="0" fontId="26" fillId="32" borderId="0" applyNumberFormat="0" applyBorder="0" applyAlignment="0" applyProtection="0">
      <alignment vertical="center"/>
    </xf>
    <xf numFmtId="0" fontId="28" fillId="12" borderId="0" applyNumberFormat="0" applyBorder="0" applyAlignment="0" applyProtection="0">
      <alignment vertical="center"/>
    </xf>
    <xf numFmtId="0" fontId="25" fillId="25" borderId="0" applyNumberFormat="0" applyBorder="0" applyAlignment="0" applyProtection="0">
      <alignment vertical="center"/>
    </xf>
    <xf numFmtId="0" fontId="25" fillId="12" borderId="0" applyNumberFormat="0" applyBorder="0" applyAlignment="0" applyProtection="0">
      <alignment vertical="center"/>
    </xf>
    <xf numFmtId="0" fontId="37" fillId="5" borderId="0" applyNumberFormat="0" applyBorder="0" applyAlignment="0" applyProtection="0">
      <alignment vertical="center"/>
    </xf>
    <xf numFmtId="0" fontId="69" fillId="0" borderId="17" applyNumberFormat="0" applyFill="0" applyAlignment="0" applyProtection="0">
      <alignment vertical="center"/>
    </xf>
    <xf numFmtId="0" fontId="25" fillId="20" borderId="0" applyNumberFormat="0" applyBorder="0" applyAlignment="0" applyProtection="0">
      <alignment vertical="center"/>
    </xf>
    <xf numFmtId="0" fontId="26" fillId="0" borderId="0">
      <alignment vertical="center"/>
    </xf>
    <xf numFmtId="183" fontId="4" fillId="0" borderId="0" applyFont="0" applyFill="0" applyBorder="0" applyAlignment="0" applyProtection="0"/>
    <xf numFmtId="0" fontId="25" fillId="29" borderId="0" applyNumberFormat="0" applyBorder="0" applyAlignment="0" applyProtection="0">
      <alignment vertical="center"/>
    </xf>
    <xf numFmtId="40" fontId="70" fillId="0" borderId="0" applyFont="0" applyFill="0" applyBorder="0" applyAlignment="0" applyProtection="0"/>
    <xf numFmtId="41" fontId="4" fillId="0" borderId="0" applyFont="0" applyFill="0" applyBorder="0" applyAlignment="0" applyProtection="0"/>
    <xf numFmtId="0" fontId="25" fillId="5" borderId="0" applyNumberFormat="0" applyBorder="0" applyAlignment="0" applyProtection="0">
      <alignment vertical="center"/>
    </xf>
    <xf numFmtId="0" fontId="25" fillId="32" borderId="0" applyNumberFormat="0" applyBorder="0" applyAlignment="0" applyProtection="0">
      <alignment vertical="center"/>
    </xf>
    <xf numFmtId="0" fontId="26" fillId="34" borderId="0" applyNumberFormat="0" applyBorder="0" applyAlignment="0" applyProtection="0">
      <alignment vertical="center"/>
    </xf>
    <xf numFmtId="0" fontId="26" fillId="27" borderId="0" applyNumberFormat="0" applyBorder="0" applyAlignment="0" applyProtection="0">
      <alignment vertical="center"/>
    </xf>
    <xf numFmtId="0" fontId="26" fillId="10" borderId="0" applyNumberFormat="0" applyBorder="0" applyAlignment="0" applyProtection="0">
      <alignment vertical="center"/>
    </xf>
    <xf numFmtId="202" fontId="71" fillId="0" borderId="0"/>
    <xf numFmtId="0" fontId="26" fillId="29" borderId="0" applyNumberFormat="0" applyBorder="0" applyAlignment="0" applyProtection="0">
      <alignment vertical="center"/>
    </xf>
    <xf numFmtId="0" fontId="72" fillId="0" borderId="0" applyNumberFormat="0" applyFill="0" applyBorder="0" applyAlignment="0" applyProtection="0">
      <alignment vertical="center"/>
    </xf>
    <xf numFmtId="0" fontId="35" fillId="20" borderId="0" applyNumberFormat="0" applyBorder="0" applyAlignment="0" applyProtection="0">
      <alignment vertical="center"/>
    </xf>
    <xf numFmtId="3" fontId="63" fillId="0" borderId="0"/>
    <xf numFmtId="0" fontId="26" fillId="34" borderId="0" applyNumberFormat="0" applyBorder="0" applyAlignment="0" applyProtection="0">
      <alignment vertical="center"/>
    </xf>
    <xf numFmtId="0" fontId="37" fillId="5" borderId="0" applyNumberFormat="0" applyBorder="0" applyAlignment="0" applyProtection="0">
      <alignment vertical="center"/>
    </xf>
    <xf numFmtId="0" fontId="36" fillId="5" borderId="0" applyNumberFormat="0" applyBorder="0" applyAlignment="0" applyProtection="0">
      <alignment vertical="center"/>
    </xf>
    <xf numFmtId="0" fontId="26" fillId="15" borderId="0" applyNumberFormat="0" applyBorder="0" applyAlignment="0" applyProtection="0">
      <alignment vertical="center"/>
    </xf>
    <xf numFmtId="0" fontId="53" fillId="29" borderId="0" applyNumberFormat="0" applyBorder="0" applyAlignment="0" applyProtection="0">
      <alignment vertical="center"/>
    </xf>
    <xf numFmtId="0" fontId="25" fillId="34" borderId="0" applyNumberFormat="0" applyBorder="0" applyAlignment="0" applyProtection="0">
      <alignment vertical="center"/>
    </xf>
    <xf numFmtId="0" fontId="35" fillId="20" borderId="0" applyNumberFormat="0" applyBorder="0" applyAlignment="0" applyProtection="0">
      <alignment vertical="center"/>
    </xf>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41" fillId="5" borderId="0" applyNumberFormat="0" applyBorder="0" applyAlignment="0" applyProtection="0">
      <alignment vertical="center"/>
    </xf>
    <xf numFmtId="0" fontId="40" fillId="20" borderId="0" applyNumberFormat="0" applyBorder="0" applyAlignment="0" applyProtection="0">
      <alignment vertical="center"/>
    </xf>
    <xf numFmtId="0" fontId="73" fillId="29" borderId="0" applyNumberFormat="0" applyBorder="0" applyAlignment="0" applyProtection="0">
      <alignment vertical="center"/>
    </xf>
    <xf numFmtId="0" fontId="25" fillId="34" borderId="0" applyNumberFormat="0" applyBorder="0" applyAlignment="0" applyProtection="0">
      <alignment vertical="center"/>
    </xf>
    <xf numFmtId="0" fontId="40" fillId="20" borderId="0" applyNumberFormat="0" applyBorder="0" applyAlignment="0" applyProtection="0">
      <alignment vertical="center"/>
    </xf>
    <xf numFmtId="0" fontId="53" fillId="29" borderId="0" applyNumberFormat="0" applyBorder="0" applyAlignment="0" applyProtection="0">
      <alignment vertical="center"/>
    </xf>
    <xf numFmtId="0" fontId="25" fillId="15" borderId="0" applyNumberFormat="0" applyBorder="0" applyAlignment="0" applyProtection="0">
      <alignment vertical="center"/>
    </xf>
    <xf numFmtId="0" fontId="74" fillId="41" borderId="0" applyNumberFormat="0" applyBorder="0" applyAlignment="0" applyProtection="0"/>
    <xf numFmtId="0" fontId="30" fillId="18" borderId="0" applyNumberFormat="0" applyBorder="0" applyAlignment="0" applyProtection="0">
      <alignment vertical="center"/>
    </xf>
    <xf numFmtId="0" fontId="74" fillId="42" borderId="0" applyNumberFormat="0" applyBorder="0" applyAlignment="0" applyProtection="0"/>
    <xf numFmtId="0" fontId="38" fillId="0" borderId="0"/>
    <xf numFmtId="0" fontId="76" fillId="0" borderId="4" applyNumberFormat="0" applyFill="0" applyProtection="0">
      <alignment horizontal="center"/>
    </xf>
    <xf numFmtId="0" fontId="30" fillId="27" borderId="0" applyNumberFormat="0" applyBorder="0" applyAlignment="0" applyProtection="0">
      <alignment vertical="center"/>
    </xf>
    <xf numFmtId="0" fontId="38" fillId="0" borderId="0"/>
    <xf numFmtId="0" fontId="29" fillId="17" borderId="0" applyNumberFormat="0" applyBorder="0" applyAlignment="0" applyProtection="0"/>
    <xf numFmtId="0" fontId="30" fillId="10" borderId="0" applyNumberFormat="0" applyBorder="0" applyAlignment="0" applyProtection="0">
      <alignment vertical="center"/>
    </xf>
    <xf numFmtId="0" fontId="38" fillId="0" borderId="0"/>
    <xf numFmtId="3" fontId="44" fillId="0" borderId="0" applyFont="0" applyFill="0" applyBorder="0" applyAlignment="0" applyProtection="0"/>
    <xf numFmtId="14" fontId="27" fillId="0" borderId="0">
      <alignment horizontal="center" wrapText="1"/>
      <protection locked="0"/>
    </xf>
    <xf numFmtId="0" fontId="68" fillId="0" borderId="0" applyNumberFormat="0" applyFill="0" applyBorder="0" applyAlignment="0" applyProtection="0">
      <alignment vertical="top"/>
      <protection locked="0"/>
    </xf>
    <xf numFmtId="0" fontId="30" fillId="35" borderId="0" applyNumberFormat="0" applyBorder="0" applyAlignment="0" applyProtection="0">
      <alignment vertical="center"/>
    </xf>
    <xf numFmtId="0" fontId="34" fillId="35" borderId="0" applyNumberFormat="0" applyBorder="0" applyAlignment="0" applyProtection="0">
      <alignment vertical="center"/>
    </xf>
    <xf numFmtId="0" fontId="38" fillId="0" borderId="0"/>
    <xf numFmtId="0" fontId="28" fillId="12" borderId="0" applyNumberFormat="0" applyBorder="0" applyAlignment="0" applyProtection="0">
      <alignment vertical="center"/>
    </xf>
    <xf numFmtId="0" fontId="30" fillId="36" borderId="0" applyNumberFormat="0" applyBorder="0" applyAlignment="0" applyProtection="0">
      <alignment vertical="center"/>
    </xf>
    <xf numFmtId="0" fontId="40" fillId="20" borderId="0" applyNumberFormat="0" applyBorder="0" applyAlignment="0" applyProtection="0">
      <alignment vertical="center"/>
    </xf>
    <xf numFmtId="0" fontId="38" fillId="0" borderId="0"/>
    <xf numFmtId="0" fontId="64" fillId="39" borderId="15">
      <protection locked="0"/>
    </xf>
    <xf numFmtId="0" fontId="30" fillId="14" borderId="0" applyNumberFormat="0" applyBorder="0" applyAlignment="0" applyProtection="0">
      <alignment vertical="center"/>
    </xf>
    <xf numFmtId="38" fontId="70" fillId="0" borderId="0" applyFont="0" applyFill="0" applyBorder="0" applyAlignment="0" applyProtection="0"/>
    <xf numFmtId="0" fontId="4" fillId="0" borderId="5" applyNumberFormat="0" applyFill="0" applyProtection="0">
      <alignment horizontal="left"/>
    </xf>
    <xf numFmtId="0" fontId="56" fillId="0" borderId="0" applyNumberFormat="0" applyFill="0" applyBorder="0" applyAlignment="0" applyProtection="0">
      <alignment vertical="center"/>
    </xf>
    <xf numFmtId="0" fontId="34" fillId="18" borderId="0" applyNumberFormat="0" applyBorder="0" applyAlignment="0" applyProtection="0">
      <alignment vertical="center"/>
    </xf>
    <xf numFmtId="0" fontId="38" fillId="0" borderId="0"/>
    <xf numFmtId="0" fontId="34" fillId="27" borderId="0" applyNumberFormat="0" applyBorder="0" applyAlignment="0" applyProtection="0">
      <alignment vertical="center"/>
    </xf>
    <xf numFmtId="0" fontId="34" fillId="10" borderId="0" applyNumberFormat="0" applyBorder="0" applyAlignment="0" applyProtection="0">
      <alignment vertical="center"/>
    </xf>
    <xf numFmtId="0" fontId="78" fillId="4" borderId="0" applyNumberFormat="0" applyBorder="0" applyAlignment="0" applyProtection="0">
      <alignment vertical="center"/>
    </xf>
    <xf numFmtId="0" fontId="29" fillId="22" borderId="0" applyNumberFormat="0" applyBorder="0" applyAlignment="0" applyProtection="0"/>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5" fillId="20" borderId="0" applyNumberFormat="0" applyBorder="0" applyAlignment="0" applyProtection="0">
      <alignment vertical="center"/>
    </xf>
    <xf numFmtId="0" fontId="34" fillId="14" borderId="0" applyNumberFormat="0" applyBorder="0" applyAlignment="0" applyProtection="0">
      <alignment vertical="center"/>
    </xf>
    <xf numFmtId="0" fontId="31" fillId="0" borderId="0">
      <protection locked="0"/>
    </xf>
    <xf numFmtId="0" fontId="30" fillId="43" borderId="0" applyNumberFormat="0" applyBorder="0" applyAlignment="0" applyProtection="0">
      <alignment vertical="center"/>
    </xf>
    <xf numFmtId="0" fontId="53" fillId="29" borderId="0" applyNumberFormat="0" applyBorder="0" applyAlignment="0" applyProtection="0">
      <alignment vertical="center"/>
    </xf>
    <xf numFmtId="0" fontId="24" fillId="23" borderId="0" applyNumberFormat="0" applyBorder="0" applyAlignment="0" applyProtection="0"/>
    <xf numFmtId="0" fontId="29" fillId="33" borderId="0" applyNumberFormat="0" applyBorder="0" applyAlignment="0" applyProtection="0"/>
    <xf numFmtId="0" fontId="30" fillId="21" borderId="0" applyNumberFormat="0" applyBorder="0" applyAlignment="0" applyProtection="0">
      <alignment vertical="center"/>
    </xf>
    <xf numFmtId="0" fontId="29" fillId="28" borderId="0" applyNumberFormat="0" applyBorder="0" applyAlignment="0" applyProtection="0"/>
    <xf numFmtId="0" fontId="28" fillId="12" borderId="0" applyNumberFormat="0" applyBorder="0" applyAlignment="0" applyProtection="0">
      <alignment vertical="center"/>
    </xf>
    <xf numFmtId="0" fontId="30" fillId="38" borderId="0" applyNumberFormat="0" applyBorder="0" applyAlignment="0" applyProtection="0">
      <alignment vertical="center"/>
    </xf>
    <xf numFmtId="0" fontId="37" fillId="5" borderId="0" applyNumberFormat="0" applyBorder="0" applyAlignment="0" applyProtection="0">
      <alignment vertical="center"/>
    </xf>
    <xf numFmtId="0" fontId="4" fillId="0" borderId="0" applyFont="0" applyFill="0" applyBorder="0" applyAlignment="0" applyProtection="0"/>
    <xf numFmtId="0" fontId="24" fillId="9" borderId="0" applyNumberFormat="0" applyBorder="0" applyAlignment="0" applyProtection="0"/>
    <xf numFmtId="0" fontId="36" fillId="5" borderId="0" applyNumberFormat="0" applyBorder="0" applyAlignment="0" applyProtection="0">
      <alignment vertical="center"/>
    </xf>
    <xf numFmtId="184" fontId="4" fillId="0" borderId="0" applyFont="0" applyFill="0" applyBorder="0" applyAlignment="0" applyProtection="0"/>
    <xf numFmtId="0" fontId="24" fillId="19" borderId="0" applyNumberFormat="0" applyBorder="0" applyAlignment="0" applyProtection="0"/>
    <xf numFmtId="0" fontId="35" fillId="20" borderId="0" applyNumberFormat="0" applyBorder="0" applyAlignment="0" applyProtection="0">
      <alignment vertical="center"/>
    </xf>
    <xf numFmtId="0" fontId="29" fillId="11" borderId="0" applyNumberFormat="0" applyBorder="0" applyAlignment="0" applyProtection="0"/>
    <xf numFmtId="0" fontId="29" fillId="16" borderId="0" applyNumberFormat="0" applyBorder="0" applyAlignment="0" applyProtection="0"/>
    <xf numFmtId="191" fontId="49" fillId="0" borderId="13" applyAlignment="0" applyProtection="0"/>
    <xf numFmtId="0" fontId="30" fillId="35" borderId="0" applyNumberFormat="0" applyBorder="0" applyAlignment="0" applyProtection="0">
      <alignment vertical="center"/>
    </xf>
    <xf numFmtId="0" fontId="24" fillId="23" borderId="0" applyNumberFormat="0" applyBorder="0" applyAlignment="0" applyProtection="0"/>
    <xf numFmtId="0" fontId="24" fillId="11" borderId="0" applyNumberFormat="0" applyBorder="0" applyAlignment="0" applyProtection="0"/>
    <xf numFmtId="194" fontId="4" fillId="0" borderId="0" applyFont="0" applyFill="0" applyBorder="0" applyAlignment="0" applyProtection="0"/>
    <xf numFmtId="0" fontId="29" fillId="11" borderId="0" applyNumberFormat="0" applyBorder="0" applyAlignment="0" applyProtection="0"/>
    <xf numFmtId="0" fontId="35" fillId="20" borderId="0" applyNumberFormat="0" applyBorder="0" applyAlignment="0" applyProtection="0">
      <alignment vertical="center"/>
    </xf>
    <xf numFmtId="0" fontId="30" fillId="36" borderId="0" applyNumberFormat="0" applyBorder="0" applyAlignment="0" applyProtection="0">
      <alignment vertical="center"/>
    </xf>
    <xf numFmtId="41" fontId="59" fillId="0" borderId="0" applyFont="0" applyFill="0" applyBorder="0" applyAlignment="0" applyProtection="0"/>
    <xf numFmtId="0" fontId="24" fillId="23" borderId="0" applyNumberFormat="0" applyBorder="0" applyAlignment="0" applyProtection="0"/>
    <xf numFmtId="0" fontId="38" fillId="0" borderId="0"/>
    <xf numFmtId="0" fontId="29" fillId="33" borderId="0" applyNumberFormat="0" applyBorder="0" applyAlignment="0" applyProtection="0"/>
    <xf numFmtId="0" fontId="29" fillId="13" borderId="0" applyNumberFormat="0" applyBorder="0" applyAlignment="0" applyProtection="0"/>
    <xf numFmtId="0" fontId="30" fillId="40" borderId="0" applyNumberFormat="0" applyBorder="0" applyAlignment="0" applyProtection="0">
      <alignment vertical="center"/>
    </xf>
    <xf numFmtId="0" fontId="24" fillId="24" borderId="0" applyNumberFormat="0" applyBorder="0" applyAlignment="0" applyProtection="0"/>
    <xf numFmtId="0" fontId="29" fillId="24" borderId="0" applyNumberFormat="0" applyBorder="0" applyAlignment="0" applyProtection="0"/>
    <xf numFmtId="0" fontId="44" fillId="0" borderId="0"/>
    <xf numFmtId="0" fontId="26" fillId="0" borderId="0">
      <alignment vertical="center"/>
    </xf>
    <xf numFmtId="0" fontId="28" fillId="12" borderId="0" applyNumberFormat="0" applyBorder="0" applyAlignment="0" applyProtection="0">
      <alignment vertical="center"/>
    </xf>
    <xf numFmtId="195" fontId="14" fillId="0" borderId="0" applyFill="0" applyBorder="0" applyAlignment="0"/>
    <xf numFmtId="0" fontId="46" fillId="26" borderId="0" applyNumberFormat="0" applyBorder="0" applyAlignment="0" applyProtection="0"/>
    <xf numFmtId="0" fontId="49" fillId="0" borderId="16">
      <alignment horizontal="center"/>
    </xf>
    <xf numFmtId="0" fontId="48" fillId="2" borderId="7" applyNumberFormat="0" applyAlignment="0" applyProtection="0">
      <alignment vertical="center"/>
    </xf>
    <xf numFmtId="0" fontId="38" fillId="0" borderId="0" applyNumberFormat="0" applyFill="0" applyBorder="0" applyAlignment="0" applyProtection="0"/>
    <xf numFmtId="0" fontId="62" fillId="3" borderId="14" applyNumberFormat="0" applyAlignment="0" applyProtection="0">
      <alignment vertical="center"/>
    </xf>
    <xf numFmtId="0" fontId="38" fillId="0" borderId="0">
      <alignment vertical="center"/>
    </xf>
    <xf numFmtId="0" fontId="43" fillId="0" borderId="0" applyNumberFormat="0" applyFill="0" applyBorder="0" applyAlignment="0" applyProtection="0">
      <alignment vertical="center"/>
    </xf>
    <xf numFmtId="0" fontId="49" fillId="0" borderId="0" applyNumberFormat="0" applyFill="0" applyBorder="0" applyAlignment="0" applyProtection="0"/>
    <xf numFmtId="41" fontId="4" fillId="0" borderId="0" applyFont="0" applyFill="0" applyBorder="0" applyAlignment="0" applyProtection="0"/>
    <xf numFmtId="0" fontId="70" fillId="0" borderId="0" applyFont="0" applyFill="0" applyBorder="0" applyAlignment="0" applyProtection="0"/>
    <xf numFmtId="204" fontId="59" fillId="0" borderId="0"/>
    <xf numFmtId="187" fontId="4" fillId="0" borderId="0" applyFont="0" applyFill="0" applyBorder="0" applyAlignment="0" applyProtection="0"/>
    <xf numFmtId="196" fontId="33" fillId="0" borderId="0" applyFont="0" applyFill="0" applyBorder="0" applyAlignment="0" applyProtection="0"/>
    <xf numFmtId="205" fontId="4" fillId="0" borderId="0"/>
    <xf numFmtId="0" fontId="31" fillId="0" borderId="0"/>
    <xf numFmtId="0" fontId="67" fillId="0" borderId="0" applyNumberFormat="0" applyFill="0" applyBorder="0" applyAlignment="0" applyProtection="0"/>
    <xf numFmtId="203" fontId="4" fillId="0" borderId="0" applyFont="0" applyFill="0" applyBorder="0" applyAlignment="0" applyProtection="0"/>
    <xf numFmtId="0" fontId="38" fillId="0" borderId="0"/>
    <xf numFmtId="206" fontId="59" fillId="0" borderId="0"/>
    <xf numFmtId="178" fontId="38" fillId="0" borderId="0" applyFont="0" applyFill="0" applyBorder="0" applyAlignment="0" applyProtection="0"/>
    <xf numFmtId="0" fontId="40" fillId="20" borderId="0" applyNumberFormat="0" applyBorder="0" applyAlignment="0" applyProtection="0">
      <alignment vertical="center"/>
    </xf>
    <xf numFmtId="0" fontId="28" fillId="12" borderId="0" applyNumberFormat="0" applyBorder="0" applyAlignment="0" applyProtection="0">
      <alignment vertical="center"/>
    </xf>
    <xf numFmtId="0" fontId="54" fillId="0" borderId="0" applyProtection="0"/>
    <xf numFmtId="43" fontId="4" fillId="0" borderId="0" applyFont="0" applyFill="0" applyBorder="0" applyAlignment="0" applyProtection="0"/>
    <xf numFmtId="197" fontId="59" fillId="0" borderId="0"/>
    <xf numFmtId="0" fontId="34" fillId="43" borderId="0" applyNumberFormat="0" applyBorder="0" applyAlignment="0" applyProtection="0">
      <alignment vertical="center"/>
    </xf>
    <xf numFmtId="0" fontId="28" fillId="29" borderId="0" applyNumberFormat="0" applyBorder="0" applyAlignment="0" applyProtection="0">
      <alignment vertical="center"/>
    </xf>
    <xf numFmtId="0" fontId="87" fillId="0" borderId="0" applyNumberFormat="0" applyFill="0" applyBorder="0" applyAlignment="0" applyProtection="0">
      <alignment vertical="center"/>
    </xf>
    <xf numFmtId="2" fontId="54" fillId="0" borderId="0" applyProtection="0"/>
    <xf numFmtId="0" fontId="74" fillId="45" borderId="0" applyNumberFormat="0" applyBorder="0" applyAlignment="0" applyProtection="0"/>
    <xf numFmtId="0" fontId="35" fillId="5" borderId="0" applyNumberFormat="0" applyBorder="0" applyAlignment="0" applyProtection="0">
      <alignment vertical="center"/>
    </xf>
    <xf numFmtId="0" fontId="80" fillId="0" borderId="0" applyNumberFormat="0" applyFill="0" applyBorder="0" applyAlignment="0" applyProtection="0">
      <alignment vertical="top"/>
      <protection locked="0"/>
    </xf>
    <xf numFmtId="0" fontId="81" fillId="0" borderId="17" applyNumberFormat="0" applyFill="0" applyAlignment="0" applyProtection="0">
      <alignment vertical="center"/>
    </xf>
    <xf numFmtId="38" fontId="82" fillId="2" borderId="0" applyNumberFormat="0" applyBorder="0" applyAlignment="0" applyProtection="0"/>
    <xf numFmtId="0" fontId="35" fillId="20" borderId="0" applyNumberFormat="0" applyBorder="0" applyAlignment="0" applyProtection="0">
      <alignment vertical="center"/>
    </xf>
    <xf numFmtId="0" fontId="51" fillId="0" borderId="9" applyNumberFormat="0" applyAlignment="0" applyProtection="0">
      <alignment horizontal="left" vertical="center"/>
    </xf>
    <xf numFmtId="0" fontId="51" fillId="0" borderId="20">
      <alignment horizontal="left" vertical="center"/>
    </xf>
    <xf numFmtId="0" fontId="89" fillId="0" borderId="0" applyProtection="0"/>
    <xf numFmtId="0" fontId="28" fillId="12" borderId="0" applyNumberFormat="0" applyBorder="0" applyAlignment="0" applyProtection="0">
      <alignment vertical="center"/>
    </xf>
    <xf numFmtId="0" fontId="51" fillId="0" borderId="0" applyProtection="0"/>
    <xf numFmtId="0" fontId="26" fillId="0" borderId="0">
      <alignment vertical="center"/>
    </xf>
    <xf numFmtId="10" fontId="82" fillId="44" borderId="1" applyNumberFormat="0" applyBorder="0" applyAlignment="0" applyProtection="0"/>
    <xf numFmtId="181" fontId="52" fillId="31" borderId="0"/>
    <xf numFmtId="0" fontId="90" fillId="3" borderId="14" applyNumberFormat="0" applyAlignment="0" applyProtection="0">
      <alignment vertical="center"/>
    </xf>
    <xf numFmtId="9" fontId="92" fillId="0" borderId="0" applyFont="0" applyFill="0" applyBorder="0" applyAlignment="0" applyProtection="0"/>
    <xf numFmtId="0" fontId="86" fillId="0" borderId="19" applyNumberFormat="0" applyFill="0" applyAlignment="0" applyProtection="0">
      <alignment vertical="center"/>
    </xf>
    <xf numFmtId="181" fontId="50" fillId="30" borderId="0"/>
    <xf numFmtId="200" fontId="33" fillId="0" borderId="0" applyFont="0" applyFill="0" applyBorder="0" applyAlignment="0" applyProtection="0"/>
    <xf numFmtId="38" fontId="44" fillId="0" borderId="0" applyFont="0" applyFill="0" applyBorder="0" applyAlignment="0" applyProtection="0"/>
    <xf numFmtId="0" fontId="28" fillId="12" borderId="0" applyNumberFormat="0" applyBorder="0" applyAlignment="0" applyProtection="0">
      <alignment vertical="center"/>
    </xf>
    <xf numFmtId="40" fontId="44" fillId="0" borderId="0" applyFont="0" applyFill="0" applyBorder="0" applyAlignment="0" applyProtection="0"/>
    <xf numFmtId="183" fontId="4" fillId="0" borderId="0" applyFont="0" applyFill="0" applyBorder="0" applyAlignment="0" applyProtection="0"/>
    <xf numFmtId="185" fontId="33" fillId="0" borderId="0" applyFont="0" applyFill="0" applyBorder="0" applyAlignment="0" applyProtection="0"/>
    <xf numFmtId="0" fontId="45" fillId="12" borderId="0" applyNumberFormat="0" applyBorder="0" applyAlignment="0" applyProtection="0">
      <alignment vertical="center"/>
    </xf>
    <xf numFmtId="201" fontId="44" fillId="0" borderId="0" applyFont="0" applyFill="0" applyBorder="0" applyAlignment="0" applyProtection="0"/>
    <xf numFmtId="0" fontId="28" fillId="12" borderId="0" applyNumberFormat="0" applyBorder="0" applyAlignment="0" applyProtection="0">
      <alignment vertical="center"/>
    </xf>
    <xf numFmtId="179" fontId="44" fillId="0" borderId="0" applyFont="0" applyFill="0" applyBorder="0" applyAlignment="0" applyProtection="0"/>
    <xf numFmtId="0" fontId="59" fillId="0" borderId="0"/>
    <xf numFmtId="37" fontId="83" fillId="0" borderId="0"/>
    <xf numFmtId="0" fontId="65" fillId="0" borderId="0"/>
    <xf numFmtId="0" fontId="52" fillId="0" borderId="0"/>
    <xf numFmtId="0" fontId="40" fillId="20" borderId="0" applyNumberFormat="0" applyBorder="0" applyAlignment="0" applyProtection="0">
      <alignment vertical="center"/>
    </xf>
    <xf numFmtId="0" fontId="31" fillId="0" borderId="0"/>
    <xf numFmtId="0" fontId="26" fillId="44" borderId="18" applyNumberFormat="0" applyFont="0" applyAlignment="0" applyProtection="0">
      <alignment vertical="center"/>
    </xf>
    <xf numFmtId="0" fontId="75" fillId="2" borderId="11" applyNumberFormat="0" applyAlignment="0" applyProtection="0">
      <alignment vertical="center"/>
    </xf>
    <xf numFmtId="10" fontId="4" fillId="0" borderId="0" applyFont="0" applyFill="0" applyBorder="0" applyAlignment="0" applyProtection="0"/>
    <xf numFmtId="9" fontId="31" fillId="0" borderId="0" applyFont="0" applyFill="0" applyBorder="0" applyAlignment="0" applyProtection="0"/>
    <xf numFmtId="0" fontId="40" fillId="20" borderId="0" applyNumberFormat="0" applyBorder="0" applyAlignment="0" applyProtection="0">
      <alignment vertical="center"/>
    </xf>
    <xf numFmtId="0" fontId="43" fillId="0" borderId="0" applyNumberFormat="0" applyFill="0" applyBorder="0" applyAlignment="0" applyProtection="0">
      <alignment vertical="center"/>
    </xf>
    <xf numFmtId="13" fontId="4" fillId="0" borderId="0" applyFont="0" applyFill="0" applyProtection="0"/>
    <xf numFmtId="15" fontId="44" fillId="0" borderId="0" applyFont="0" applyFill="0" applyBorder="0" applyAlignment="0" applyProtection="0"/>
    <xf numFmtId="4" fontId="44" fillId="0" borderId="0" applyFont="0" applyFill="0" applyBorder="0" applyAlignment="0" applyProtection="0"/>
    <xf numFmtId="0" fontId="66" fillId="29" borderId="0" applyNumberFormat="0" applyBorder="0" applyAlignment="0" applyProtection="0">
      <alignment vertical="center"/>
    </xf>
    <xf numFmtId="0" fontId="44" fillId="46" borderId="0" applyNumberFormat="0" applyFont="0" applyBorder="0" applyAlignment="0" applyProtection="0"/>
    <xf numFmtId="3" fontId="95" fillId="0" borderId="0"/>
    <xf numFmtId="0" fontId="45" fillId="12" borderId="0" applyNumberFormat="0" applyBorder="0" applyAlignment="0" applyProtection="0">
      <alignment vertical="center"/>
    </xf>
    <xf numFmtId="0" fontId="38" fillId="0" borderId="0" applyNumberFormat="0" applyFill="0" applyBorder="0" applyAlignment="0" applyProtection="0"/>
    <xf numFmtId="0" fontId="64" fillId="39" borderId="15">
      <protection locked="0"/>
    </xf>
    <xf numFmtId="0" fontId="85" fillId="0" borderId="0"/>
    <xf numFmtId="0" fontId="64" fillId="39" borderId="15">
      <protection locked="0"/>
    </xf>
    <xf numFmtId="0" fontId="79" fillId="0" borderId="12" applyNumberFormat="0" applyFill="0" applyAlignment="0" applyProtection="0">
      <alignment vertical="center"/>
    </xf>
    <xf numFmtId="188" fontId="4" fillId="0" borderId="0" applyFont="0" applyFill="0" applyBorder="0" applyAlignment="0" applyProtection="0"/>
    <xf numFmtId="0" fontId="96" fillId="0" borderId="0"/>
    <xf numFmtId="193" fontId="4" fillId="0" borderId="0" applyFont="0" applyFill="0" applyBorder="0" applyAlignment="0" applyProtection="0"/>
    <xf numFmtId="192" fontId="33" fillId="0" borderId="0" applyFont="0" applyFill="0" applyBorder="0" applyAlignment="0" applyProtection="0"/>
    <xf numFmtId="190" fontId="33" fillId="0" borderId="0" applyFont="0" applyFill="0" applyBorder="0" applyAlignment="0" applyProtection="0"/>
    <xf numFmtId="0" fontId="19" fillId="0" borderId="0" applyNumberForma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180" fontId="4" fillId="0" borderId="0" applyFont="0" applyFill="0" applyBorder="0" applyAlignment="0" applyProtection="0"/>
    <xf numFmtId="0" fontId="70" fillId="0" borderId="0" applyFont="0" applyFill="0" applyBorder="0" applyAlignment="0" applyProtection="0"/>
    <xf numFmtId="0" fontId="97" fillId="0" borderId="0"/>
    <xf numFmtId="0" fontId="4" fillId="0" borderId="5" applyNumberFormat="0" applyFill="0" applyProtection="0">
      <alignment horizontal="right"/>
    </xf>
    <xf numFmtId="0" fontId="47" fillId="0" borderId="8" applyNumberFormat="0" applyFill="0" applyAlignment="0" applyProtection="0">
      <alignment vertical="center"/>
    </xf>
    <xf numFmtId="0" fontId="88" fillId="0" borderId="10" applyNumberFormat="0" applyFill="0" applyAlignment="0" applyProtection="0">
      <alignment vertical="center"/>
    </xf>
    <xf numFmtId="43" fontId="26" fillId="0" borderId="0" applyFont="0" applyFill="0" applyBorder="0" applyAlignment="0" applyProtection="0">
      <alignment vertical="center"/>
    </xf>
    <xf numFmtId="0" fontId="36" fillId="19" borderId="0" applyNumberFormat="0" applyBorder="0" applyAlignment="0" applyProtection="0"/>
    <xf numFmtId="0" fontId="88" fillId="0" borderId="0" applyNumberFormat="0" applyFill="0" applyBorder="0" applyAlignment="0" applyProtection="0">
      <alignment vertical="center"/>
    </xf>
    <xf numFmtId="0" fontId="36" fillId="5" borderId="0" applyNumberFormat="0" applyBorder="0" applyAlignment="0" applyProtection="0">
      <alignment vertical="center"/>
    </xf>
    <xf numFmtId="0" fontId="98" fillId="0" borderId="5" applyNumberFormat="0" applyFill="0" applyProtection="0">
      <alignment horizontal="center"/>
    </xf>
    <xf numFmtId="0" fontId="45" fillId="12" borderId="0" applyNumberFormat="0" applyBorder="0" applyAlignment="0" applyProtection="0">
      <alignment vertical="center"/>
    </xf>
    <xf numFmtId="0" fontId="84" fillId="0" borderId="0" applyNumberFormat="0" applyFill="0" applyBorder="0" applyAlignment="0" applyProtection="0"/>
    <xf numFmtId="0" fontId="45"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66" fillId="29" borderId="0" applyNumberFormat="0" applyBorder="0" applyAlignment="0" applyProtection="0">
      <alignment vertical="center"/>
    </xf>
    <xf numFmtId="0" fontId="66" fillId="29" borderId="0" applyNumberFormat="0" applyBorder="0" applyAlignment="0" applyProtection="0">
      <alignment vertical="center"/>
    </xf>
    <xf numFmtId="0" fontId="66" fillId="29" borderId="0" applyNumberFormat="0" applyBorder="0" applyAlignment="0" applyProtection="0">
      <alignment vertical="center"/>
    </xf>
    <xf numFmtId="43" fontId="59" fillId="0" borderId="0" applyFont="0" applyFill="0" applyBorder="0" applyAlignment="0" applyProtection="0"/>
    <xf numFmtId="0" fontId="28" fillId="12" borderId="0" applyNumberFormat="0" applyBorder="0" applyAlignment="0" applyProtection="0">
      <alignment vertical="center"/>
    </xf>
    <xf numFmtId="0" fontId="28" fillId="29"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29" borderId="0" applyNumberFormat="0" applyBorder="0" applyAlignment="0" applyProtection="0">
      <alignment vertical="center"/>
    </xf>
    <xf numFmtId="0" fontId="40" fillId="20" borderId="0" applyNumberFormat="0" applyBorder="0" applyAlignment="0" applyProtection="0">
      <alignment vertical="center"/>
    </xf>
    <xf numFmtId="0" fontId="28" fillId="12" borderId="0" applyNumberFormat="0" applyBorder="0" applyAlignment="0" applyProtection="0">
      <alignment vertical="center"/>
    </xf>
    <xf numFmtId="0" fontId="45"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94" fillId="0" borderId="0" applyNumberFormat="0" applyFill="0" applyBorder="0" applyAlignment="0" applyProtection="0">
      <alignment vertical="top"/>
      <protection locked="0"/>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40" fillId="20"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45"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53" fillId="12" borderId="0" applyNumberFormat="0" applyBorder="0" applyAlignment="0" applyProtection="0">
      <alignment vertical="center"/>
    </xf>
    <xf numFmtId="0" fontId="77" fillId="0" borderId="0"/>
    <xf numFmtId="0" fontId="66" fillId="12" borderId="0" applyNumberFormat="0" applyBorder="0" applyAlignment="0" applyProtection="0">
      <alignment vertical="center"/>
    </xf>
    <xf numFmtId="0" fontId="35" fillId="20"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73" fillId="29" borderId="0" applyNumberFormat="0" applyBorder="0" applyAlignment="0" applyProtection="0">
      <alignment vertical="center"/>
    </xf>
    <xf numFmtId="0" fontId="35" fillId="20" borderId="0" applyNumberFormat="0" applyBorder="0" applyAlignment="0" applyProtection="0">
      <alignment vertical="center"/>
    </xf>
    <xf numFmtId="0" fontId="46" fillId="26" borderId="0" applyNumberFormat="0" applyBorder="0" applyAlignment="0" applyProtection="0"/>
    <xf numFmtId="0" fontId="73" fillId="29" borderId="0" applyNumberFormat="0" applyBorder="0" applyAlignment="0" applyProtection="0">
      <alignment vertical="center"/>
    </xf>
    <xf numFmtId="0" fontId="66" fillId="29" borderId="0" applyNumberFormat="0" applyBorder="0" applyAlignment="0" applyProtection="0">
      <alignment vertical="center"/>
    </xf>
    <xf numFmtId="0" fontId="53" fillId="29" borderId="0" applyNumberFormat="0" applyBorder="0" applyAlignment="0" applyProtection="0">
      <alignment vertical="center"/>
    </xf>
    <xf numFmtId="0" fontId="35" fillId="20" borderId="0" applyNumberFormat="0" applyBorder="0" applyAlignment="0" applyProtection="0">
      <alignment vertical="center"/>
    </xf>
    <xf numFmtId="0" fontId="28" fillId="12" borderId="0" applyNumberFormat="0" applyBorder="0" applyAlignment="0" applyProtection="0">
      <alignment vertical="center"/>
    </xf>
    <xf numFmtId="0" fontId="38" fillId="0" borderId="0"/>
    <xf numFmtId="0" fontId="28" fillId="29" borderId="0" applyNumberFormat="0" applyBorder="0" applyAlignment="0" applyProtection="0">
      <alignment vertical="center"/>
    </xf>
    <xf numFmtId="0" fontId="45" fillId="12" borderId="0" applyNumberFormat="0" applyBorder="0" applyAlignment="0" applyProtection="0">
      <alignment vertical="center"/>
    </xf>
    <xf numFmtId="0" fontId="34" fillId="40" borderId="0" applyNumberFormat="0" applyBorder="0" applyAlignment="0" applyProtection="0">
      <alignment vertical="center"/>
    </xf>
    <xf numFmtId="0" fontId="37" fillId="5" borderId="0" applyNumberFormat="0" applyBorder="0" applyAlignment="0" applyProtection="0">
      <alignment vertical="center"/>
    </xf>
    <xf numFmtId="0" fontId="45" fillId="12" borderId="0" applyNumberFormat="0" applyBorder="0" applyAlignment="0" applyProtection="0">
      <alignment vertical="center"/>
    </xf>
    <xf numFmtId="0" fontId="28" fillId="12" borderId="0" applyNumberFormat="0" applyBorder="0" applyAlignment="0" applyProtection="0">
      <alignment vertical="center"/>
    </xf>
    <xf numFmtId="0" fontId="53" fillId="29" borderId="0" applyNumberFormat="0" applyBorder="0" applyAlignment="0" applyProtection="0">
      <alignment vertical="center"/>
    </xf>
    <xf numFmtId="0" fontId="45"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29" borderId="0" applyNumberFormat="0" applyBorder="0" applyAlignment="0" applyProtection="0">
      <alignment vertical="center"/>
    </xf>
    <xf numFmtId="0" fontId="38" fillId="0" borderId="0" applyNumberFormat="0" applyFill="0" applyBorder="0" applyAlignment="0" applyProtection="0"/>
    <xf numFmtId="0" fontId="46" fillId="26" borderId="0" applyNumberFormat="0" applyBorder="0" applyAlignment="0" applyProtection="0"/>
    <xf numFmtId="0" fontId="35" fillId="20" borderId="0" applyNumberFormat="0" applyBorder="0" applyAlignment="0" applyProtection="0">
      <alignment vertical="center"/>
    </xf>
    <xf numFmtId="0" fontId="28" fillId="29" borderId="0" applyNumberFormat="0" applyBorder="0" applyAlignment="0" applyProtection="0">
      <alignment vertical="center"/>
    </xf>
    <xf numFmtId="0" fontId="38" fillId="0" borderId="0"/>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28" fillId="12" borderId="0" applyNumberFormat="0" applyBorder="0" applyAlignment="0" applyProtection="0">
      <alignment vertical="center"/>
    </xf>
    <xf numFmtId="0" fontId="45"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6" fillId="5"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186" fontId="77" fillId="0" borderId="0" applyFont="0" applyFill="0" applyBorder="0" applyAlignment="0" applyProtection="0"/>
    <xf numFmtId="0" fontId="28" fillId="29" borderId="0" applyNumberFormat="0" applyBorder="0" applyAlignment="0" applyProtection="0">
      <alignment vertical="center"/>
    </xf>
    <xf numFmtId="0" fontId="35" fillId="20" borderId="0" applyNumberFormat="0" applyBorder="0" applyAlignment="0" applyProtection="0">
      <alignment vertical="center"/>
    </xf>
    <xf numFmtId="0" fontId="35" fillId="5"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8" fillId="0" borderId="0"/>
    <xf numFmtId="0" fontId="38" fillId="0" borderId="0"/>
    <xf numFmtId="0" fontId="99" fillId="32" borderId="7" applyNumberFormat="0" applyAlignment="0" applyProtection="0">
      <alignment vertical="center"/>
    </xf>
    <xf numFmtId="0" fontId="38" fillId="0" borderId="0"/>
    <xf numFmtId="0" fontId="38" fillId="0" borderId="0"/>
    <xf numFmtId="0" fontId="38" fillId="0" borderId="0"/>
    <xf numFmtId="0" fontId="38" fillId="0" borderId="0"/>
    <xf numFmtId="0" fontId="24" fillId="0" borderId="0"/>
    <xf numFmtId="0" fontId="40"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5" borderId="0" applyNumberFormat="0" applyBorder="0" applyAlignment="0" applyProtection="0">
      <alignment vertical="center"/>
    </xf>
    <xf numFmtId="0" fontId="40" fillId="20" borderId="0" applyNumberFormat="0" applyBorder="0" applyAlignment="0" applyProtection="0">
      <alignment vertical="center"/>
    </xf>
    <xf numFmtId="0" fontId="38" fillId="0" borderId="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176" fontId="33" fillId="0" borderId="0" applyFont="0" applyFill="0" applyBorder="0" applyAlignment="0" applyProtection="0"/>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6" fillId="19" borderId="0" applyNumberFormat="0" applyBorder="0" applyAlignment="0" applyProtection="0"/>
    <xf numFmtId="0" fontId="37" fillId="20" borderId="0" applyNumberFormat="0" applyBorder="0" applyAlignment="0" applyProtection="0">
      <alignment vertical="center"/>
    </xf>
    <xf numFmtId="0" fontId="36" fillId="20" borderId="0" applyNumberFormat="0" applyBorder="0" applyAlignment="0" applyProtection="0">
      <alignment vertical="center"/>
    </xf>
    <xf numFmtId="0" fontId="35" fillId="20" borderId="0" applyNumberFormat="0" applyBorder="0" applyAlignment="0" applyProtection="0">
      <alignment vertical="center"/>
    </xf>
    <xf numFmtId="43" fontId="38" fillId="0" borderId="0" applyFont="0" applyFill="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35" fillId="5" borderId="0" applyNumberFormat="0" applyBorder="0" applyAlignment="0" applyProtection="0">
      <alignment vertical="center"/>
    </xf>
    <xf numFmtId="0" fontId="40" fillId="20" borderId="0" applyNumberFormat="0" applyBorder="0" applyAlignment="0" applyProtection="0">
      <alignment vertical="center"/>
    </xf>
    <xf numFmtId="0" fontId="58" fillId="0" borderId="12" applyNumberFormat="0" applyFill="0" applyAlignment="0" applyProtection="0">
      <alignment vertical="center"/>
    </xf>
    <xf numFmtId="0" fontId="40" fillId="20" borderId="0" applyNumberFormat="0" applyBorder="0" applyAlignment="0" applyProtection="0">
      <alignment vertical="center"/>
    </xf>
    <xf numFmtId="0" fontId="38" fillId="44" borderId="18" applyNumberFormat="0" applyFont="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40" fillId="20" borderId="0" applyNumberFormat="0" applyBorder="0" applyAlignment="0" applyProtection="0">
      <alignment vertical="center"/>
    </xf>
    <xf numFmtId="0" fontId="35" fillId="20" borderId="0" applyNumberFormat="0" applyBorder="0" applyAlignment="0" applyProtection="0">
      <alignment vertical="center"/>
    </xf>
    <xf numFmtId="0" fontId="40" fillId="20" borderId="0" applyNumberFormat="0" applyBorder="0" applyAlignment="0" applyProtection="0">
      <alignment vertical="center"/>
    </xf>
    <xf numFmtId="0" fontId="35" fillId="20" borderId="0" applyNumberFormat="0" applyBorder="0" applyAlignment="0" applyProtection="0">
      <alignment vertical="center"/>
    </xf>
    <xf numFmtId="0" fontId="40" fillId="20" borderId="0" applyNumberFormat="0" applyBorder="0" applyAlignment="0" applyProtection="0">
      <alignment vertical="center"/>
    </xf>
    <xf numFmtId="0" fontId="35" fillId="20" borderId="0" applyNumberFormat="0" applyBorder="0" applyAlignment="0" applyProtection="0">
      <alignment vertical="center"/>
    </xf>
    <xf numFmtId="0" fontId="40"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5"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178" fontId="38" fillId="0" borderId="0" applyFont="0" applyFill="0" applyBorder="0" applyAlignment="0" applyProtection="0"/>
    <xf numFmtId="199" fontId="77" fillId="0" borderId="0" applyFont="0" applyFill="0" applyBorder="0" applyAlignment="0" applyProtection="0"/>
    <xf numFmtId="0" fontId="93" fillId="0" borderId="0" applyNumberFormat="0" applyFill="0" applyBorder="0" applyAlignment="0" applyProtection="0">
      <alignment vertical="center"/>
    </xf>
    <xf numFmtId="0" fontId="76" fillId="0" borderId="4" applyNumberFormat="0" applyFill="0" applyProtection="0">
      <alignment horizontal="left"/>
    </xf>
    <xf numFmtId="0" fontId="91" fillId="0" borderId="19" applyNumberFormat="0" applyFill="0" applyAlignment="0" applyProtection="0">
      <alignment vertical="center"/>
    </xf>
    <xf numFmtId="0" fontId="59" fillId="0" borderId="0"/>
    <xf numFmtId="41" fontId="4" fillId="0" borderId="0" applyFont="0" applyFill="0" applyBorder="0" applyAlignment="0" applyProtection="0"/>
    <xf numFmtId="43" fontId="4" fillId="0" borderId="0" applyFont="0" applyFill="0" applyBorder="0" applyAlignment="0" applyProtection="0"/>
    <xf numFmtId="0" fontId="92" fillId="0" borderId="0"/>
    <xf numFmtId="0" fontId="34" fillId="21" borderId="0" applyNumberFormat="0" applyBorder="0" applyAlignment="0" applyProtection="0">
      <alignment vertical="center"/>
    </xf>
    <xf numFmtId="0" fontId="34" fillId="38" borderId="0" applyNumberFormat="0" applyBorder="0" applyAlignment="0" applyProtection="0">
      <alignment vertical="center"/>
    </xf>
    <xf numFmtId="1" fontId="4" fillId="0" borderId="4" applyFill="0" applyProtection="0">
      <alignment horizontal="center"/>
    </xf>
    <xf numFmtId="1" fontId="20" fillId="0" borderId="1">
      <alignment vertical="center"/>
      <protection locked="0"/>
    </xf>
    <xf numFmtId="0" fontId="38" fillId="0" borderId="0">
      <alignment vertical="center"/>
    </xf>
    <xf numFmtId="182" fontId="20" fillId="0" borderId="1">
      <alignment vertical="center"/>
      <protection locked="0"/>
    </xf>
    <xf numFmtId="43" fontId="4" fillId="0" borderId="0" applyFont="0" applyFill="0" applyBorder="0" applyAlignment="0" applyProtection="0"/>
  </cellStyleXfs>
  <cellXfs count="98">
    <xf numFmtId="0" fontId="0" fillId="0" borderId="0" xfId="0">
      <alignment vertical="center"/>
    </xf>
    <xf numFmtId="0" fontId="0" fillId="2" borderId="1" xfId="0" applyFont="1" applyFill="1" applyBorder="1">
      <alignment vertical="center"/>
    </xf>
    <xf numFmtId="0" fontId="0" fillId="0" borderId="1" xfId="0" applyFont="1" applyBorder="1">
      <alignment vertical="center"/>
    </xf>
    <xf numFmtId="0" fontId="0" fillId="0" borderId="1" xfId="0" applyBorder="1">
      <alignment vertical="center"/>
    </xf>
    <xf numFmtId="0" fontId="1" fillId="0" borderId="0" xfId="0" applyFont="1" applyProtection="1">
      <alignment vertical="center"/>
      <protection hidden="1"/>
    </xf>
    <xf numFmtId="0" fontId="1"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49" fontId="3" fillId="0" borderId="0" xfId="0" applyNumberFormat="1" applyFont="1" applyAlignment="1" applyProtection="1">
      <alignment horizontal="center"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5" fillId="0" borderId="0" xfId="0" applyFont="1" applyProtection="1">
      <alignment vertical="center"/>
      <protection hidden="1"/>
    </xf>
    <xf numFmtId="0" fontId="6"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3" fillId="0" borderId="0" xfId="0" applyFont="1" applyProtection="1">
      <alignment vertical="center"/>
      <protection hidden="1"/>
    </xf>
    <xf numFmtId="0" fontId="10" fillId="0" borderId="0" xfId="0" applyFont="1" applyFill="1" applyBorder="1" applyAlignment="1" applyProtection="1">
      <alignment horizontal="left" vertical="center"/>
      <protection hidden="1"/>
    </xf>
    <xf numFmtId="0" fontId="10" fillId="0"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wrapText="1"/>
      <protection hidden="1"/>
    </xf>
    <xf numFmtId="49" fontId="3" fillId="3" borderId="1" xfId="0" applyNumberFormat="1" applyFont="1" applyFill="1" applyBorder="1" applyAlignment="1" applyProtection="1">
      <alignment horizontal="center" vertical="center" wrapText="1"/>
      <protection hidden="1"/>
    </xf>
    <xf numFmtId="0" fontId="12" fillId="3" borderId="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2" borderId="1" xfId="0" applyFont="1" applyFill="1" applyBorder="1" applyAlignment="1" applyProtection="1">
      <alignment vertical="center"/>
      <protection hidden="1"/>
    </xf>
    <xf numFmtId="0" fontId="3" fillId="2" borderId="1" xfId="0" applyFont="1" applyFill="1" applyBorder="1" applyAlignment="1" applyProtection="1">
      <alignment horizontal="center" vertical="center"/>
      <protection hidden="1"/>
    </xf>
    <xf numFmtId="49" fontId="3" fillId="2" borderId="1" xfId="0" applyNumberFormat="1" applyFont="1" applyFill="1" applyBorder="1" applyAlignment="1" applyProtection="1">
      <alignment horizontal="center" vertical="center"/>
      <protection hidden="1"/>
    </xf>
    <xf numFmtId="0" fontId="13" fillId="2" borderId="1" xfId="383" applyFont="1" applyFill="1" applyBorder="1" applyAlignment="1" applyProtection="1">
      <alignment vertical="center" wrapText="1"/>
      <protection hidden="1"/>
    </xf>
    <xf numFmtId="0" fontId="3" fillId="2" borderId="1" xfId="0" applyFont="1" applyFill="1" applyBorder="1" applyAlignment="1" applyProtection="1">
      <alignment horizontal="left" vertical="center"/>
      <protection hidden="1"/>
    </xf>
    <xf numFmtId="0" fontId="13" fillId="2" borderId="2" xfId="383"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5" fillId="0" borderId="0" xfId="0" applyFont="1" applyAlignment="1" applyProtection="1">
      <alignment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12" fillId="3" borderId="3" xfId="0" applyNumberFormat="1" applyFont="1" applyFill="1" applyBorder="1" applyAlignment="1" applyProtection="1">
      <alignment horizontal="center" vertical="center" wrapText="1"/>
      <protection hidden="1"/>
    </xf>
    <xf numFmtId="20" fontId="12" fillId="3" borderId="3" xfId="0" applyNumberFormat="1"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protection hidden="1"/>
    </xf>
    <xf numFmtId="0" fontId="17" fillId="4" borderId="3" xfId="0" applyFont="1" applyFill="1" applyBorder="1" applyAlignment="1" applyProtection="1">
      <alignment horizontal="center" vertical="center"/>
      <protection hidden="1"/>
    </xf>
    <xf numFmtId="0" fontId="3" fillId="4" borderId="3" xfId="0" applyFont="1" applyFill="1" applyBorder="1" applyAlignment="1" applyProtection="1">
      <alignment horizontal="center" vertical="center"/>
      <protection hidden="1"/>
    </xf>
    <xf numFmtId="0" fontId="18" fillId="4" borderId="3" xfId="0" applyFont="1" applyFill="1" applyBorder="1" applyAlignment="1" applyProtection="1">
      <alignment horizontal="center" vertical="center"/>
      <protection hidden="1"/>
    </xf>
    <xf numFmtId="0" fontId="3" fillId="2" borderId="1" xfId="383" applyFont="1" applyFill="1" applyBorder="1" applyAlignment="1" applyProtection="1">
      <alignment vertical="center" wrapText="1"/>
      <protection hidden="1"/>
    </xf>
    <xf numFmtId="0" fontId="3" fillId="2" borderId="2" xfId="383" applyFont="1" applyFill="1" applyBorder="1" applyAlignment="1" applyProtection="1">
      <alignment horizontal="center" vertical="center" wrapText="1"/>
      <protection hidden="1"/>
    </xf>
    <xf numFmtId="0" fontId="3" fillId="2" borderId="1" xfId="0" applyNumberFormat="1" applyFont="1" applyFill="1" applyBorder="1" applyAlignment="1" applyProtection="1">
      <alignment horizontal="center" vertical="center"/>
      <protection hidden="1"/>
    </xf>
    <xf numFmtId="0" fontId="13" fillId="2" borderId="2" xfId="383" applyNumberFormat="1" applyFont="1" applyFill="1" applyBorder="1" applyAlignment="1" applyProtection="1">
      <alignment horizontal="center" vertical="center" wrapText="1"/>
      <protection hidden="1"/>
    </xf>
    <xf numFmtId="0" fontId="20" fillId="0" borderId="0" xfId="0" applyFont="1" applyProtection="1">
      <alignment vertical="center"/>
    </xf>
    <xf numFmtId="0" fontId="22" fillId="6" borderId="0" xfId="0" applyFont="1" applyFill="1" applyBorder="1" applyAlignment="1">
      <alignment horizontal="center" vertical="center" wrapText="1"/>
    </xf>
    <xf numFmtId="0" fontId="100" fillId="7" borderId="21" xfId="0" applyFont="1" applyFill="1" applyBorder="1" applyAlignment="1">
      <alignment horizontal="center" vertical="center" wrapText="1"/>
    </xf>
    <xf numFmtId="0" fontId="101" fillId="7" borderId="21" xfId="0" applyFont="1" applyFill="1" applyBorder="1" applyAlignment="1">
      <alignment horizontal="center" vertical="center" wrapText="1"/>
    </xf>
    <xf numFmtId="0" fontId="102" fillId="7" borderId="21" xfId="0" applyFont="1" applyFill="1" applyBorder="1" applyAlignment="1">
      <alignment horizontal="center" vertical="center" wrapText="1"/>
    </xf>
    <xf numFmtId="0" fontId="103" fillId="8" borderId="21" xfId="0" applyFont="1" applyFill="1" applyBorder="1" applyAlignment="1">
      <alignment horizontal="center" vertical="center" wrapText="1"/>
    </xf>
    <xf numFmtId="0" fontId="104" fillId="8" borderId="21" xfId="0" applyFont="1" applyFill="1" applyBorder="1" applyAlignment="1">
      <alignment horizontal="center" vertical="center"/>
    </xf>
    <xf numFmtId="0" fontId="103" fillId="8" borderId="15" xfId="0" applyFont="1" applyFill="1" applyBorder="1" applyAlignment="1">
      <alignment horizontal="center" vertical="center"/>
    </xf>
    <xf numFmtId="0" fontId="103" fillId="8" borderId="15" xfId="0" applyFont="1" applyFill="1" applyBorder="1" applyAlignment="1">
      <alignment vertical="center"/>
    </xf>
    <xf numFmtId="0" fontId="103" fillId="8" borderId="0" xfId="0" applyFont="1" applyFill="1" applyBorder="1" applyAlignment="1">
      <alignment vertical="center"/>
    </xf>
    <xf numFmtId="49" fontId="105" fillId="7" borderId="6" xfId="0" applyNumberFormat="1" applyFont="1" applyFill="1" applyBorder="1" applyAlignment="1">
      <alignment horizontal="center" vertical="center" wrapText="1"/>
    </xf>
    <xf numFmtId="0" fontId="106" fillId="7" borderId="6" xfId="0" applyNumberFormat="1" applyFont="1" applyFill="1" applyBorder="1" applyAlignment="1">
      <alignment horizontal="center" vertical="center" wrapText="1"/>
    </xf>
    <xf numFmtId="189" fontId="106" fillId="7" borderId="6" xfId="0" applyNumberFormat="1" applyFont="1" applyFill="1" applyBorder="1" applyAlignment="1">
      <alignment horizontal="center" vertical="center" wrapText="1"/>
    </xf>
    <xf numFmtId="49" fontId="106" fillId="7" borderId="6" xfId="0" applyNumberFormat="1" applyFont="1" applyFill="1" applyBorder="1" applyAlignment="1">
      <alignment horizontal="center" vertical="center" wrapText="1"/>
    </xf>
    <xf numFmtId="0" fontId="107" fillId="8" borderId="6" xfId="0" applyFont="1" applyFill="1" applyBorder="1" applyAlignment="1">
      <alignment horizontal="center" vertical="center" wrapText="1"/>
    </xf>
    <xf numFmtId="207" fontId="107" fillId="8" borderId="6" xfId="0" applyNumberFormat="1" applyFont="1" applyFill="1" applyBorder="1" applyAlignment="1">
      <alignment vertical="center"/>
    </xf>
    <xf numFmtId="0" fontId="107" fillId="8" borderId="6" xfId="0" applyNumberFormat="1" applyFont="1" applyFill="1" applyBorder="1" applyAlignment="1">
      <alignment horizontal="center" vertical="center"/>
    </xf>
    <xf numFmtId="0" fontId="107" fillId="8" borderId="1" xfId="0" applyFont="1" applyFill="1" applyBorder="1" applyAlignment="1">
      <alignment horizontal="center" vertical="center"/>
    </xf>
    <xf numFmtId="0" fontId="107" fillId="8" borderId="6" xfId="0" applyFont="1" applyFill="1" applyBorder="1" applyAlignment="1">
      <alignment vertical="center"/>
    </xf>
    <xf numFmtId="49" fontId="105" fillId="7" borderId="1" xfId="0" applyNumberFormat="1" applyFont="1" applyFill="1" applyBorder="1" applyAlignment="1">
      <alignment horizontal="center" vertical="center" wrapText="1"/>
    </xf>
    <xf numFmtId="0" fontId="106" fillId="7" borderId="1" xfId="0" applyNumberFormat="1" applyFont="1" applyFill="1" applyBorder="1" applyAlignment="1">
      <alignment horizontal="center" vertical="center" wrapText="1"/>
    </xf>
    <xf numFmtId="189" fontId="106" fillId="7" borderId="1" xfId="0" applyNumberFormat="1" applyFont="1" applyFill="1" applyBorder="1" applyAlignment="1">
      <alignment horizontal="center" vertical="center" wrapText="1"/>
    </xf>
    <xf numFmtId="49" fontId="106" fillId="7" borderId="1" xfId="0" applyNumberFormat="1" applyFont="1" applyFill="1" applyBorder="1" applyAlignment="1">
      <alignment horizontal="center" vertical="center" wrapText="1"/>
    </xf>
    <xf numFmtId="0" fontId="107" fillId="8" borderId="1" xfId="0" applyFont="1" applyFill="1" applyBorder="1" applyAlignment="1">
      <alignment horizontal="center" vertical="center" wrapText="1"/>
    </xf>
    <xf numFmtId="207" fontId="107" fillId="8" borderId="1" xfId="0" applyNumberFormat="1" applyFont="1" applyFill="1" applyBorder="1" applyAlignment="1">
      <alignment vertical="center"/>
    </xf>
    <xf numFmtId="0" fontId="107" fillId="8" borderId="1" xfId="0" applyNumberFormat="1" applyFont="1" applyFill="1" applyBorder="1" applyAlignment="1">
      <alignment horizontal="center" vertical="center"/>
    </xf>
    <xf numFmtId="0" fontId="107" fillId="8" borderId="2" xfId="0" applyFont="1" applyFill="1" applyBorder="1" applyAlignment="1">
      <alignment vertical="center"/>
    </xf>
    <xf numFmtId="49" fontId="106" fillId="6" borderId="13" xfId="0" applyNumberFormat="1" applyFont="1" applyFill="1" applyBorder="1" applyAlignment="1">
      <alignment horizontal="center" vertical="center" wrapText="1"/>
    </xf>
    <xf numFmtId="49" fontId="105" fillId="6" borderId="1" xfId="0" applyNumberFormat="1" applyFont="1" applyFill="1" applyBorder="1" applyAlignment="1">
      <alignment horizontal="center" vertical="center" wrapText="1"/>
    </xf>
    <xf numFmtId="0" fontId="106" fillId="6" borderId="1" xfId="0" applyNumberFormat="1" applyFont="1" applyFill="1" applyBorder="1" applyAlignment="1">
      <alignment horizontal="center" vertical="center" wrapText="1"/>
    </xf>
    <xf numFmtId="189" fontId="106" fillId="6" borderId="1" xfId="0" applyNumberFormat="1" applyFont="1" applyFill="1" applyBorder="1" applyAlignment="1">
      <alignment horizontal="center" vertical="center" wrapText="1"/>
    </xf>
    <xf numFmtId="49" fontId="106" fillId="6" borderId="1" xfId="0" applyNumberFormat="1" applyFont="1" applyFill="1" applyBorder="1" applyAlignment="1">
      <alignment horizontal="center" vertical="center" wrapText="1"/>
    </xf>
    <xf numFmtId="0" fontId="107" fillId="6" borderId="1" xfId="0" applyFont="1" applyFill="1" applyBorder="1" applyAlignment="1">
      <alignment horizontal="center" vertical="center" wrapText="1"/>
    </xf>
    <xf numFmtId="207" fontId="107" fillId="6" borderId="1" xfId="0" applyNumberFormat="1" applyFont="1" applyFill="1" applyBorder="1" applyAlignment="1">
      <alignment vertical="center"/>
    </xf>
    <xf numFmtId="0" fontId="107" fillId="6" borderId="1" xfId="0" applyNumberFormat="1" applyFont="1" applyFill="1" applyBorder="1" applyAlignment="1">
      <alignment horizontal="center" vertical="center"/>
    </xf>
    <xf numFmtId="0" fontId="107" fillId="6" borderId="1" xfId="0" applyFont="1" applyFill="1" applyBorder="1" applyAlignment="1">
      <alignment horizontal="center" vertical="center"/>
    </xf>
    <xf numFmtId="0" fontId="107" fillId="6" borderId="2" xfId="0" applyFont="1" applyFill="1" applyBorder="1" applyAlignment="1">
      <alignment vertical="center"/>
    </xf>
    <xf numFmtId="49" fontId="105" fillId="6" borderId="6" xfId="0" applyNumberFormat="1" applyFont="1" applyFill="1" applyBorder="1" applyAlignment="1">
      <alignment horizontal="center" vertical="center" wrapText="1"/>
    </xf>
    <xf numFmtId="0" fontId="106" fillId="6" borderId="6" xfId="0" applyNumberFormat="1" applyFont="1" applyFill="1" applyBorder="1" applyAlignment="1">
      <alignment horizontal="center" vertical="center" wrapText="1"/>
    </xf>
    <xf numFmtId="189" fontId="106" fillId="6" borderId="6" xfId="0" applyNumberFormat="1" applyFont="1" applyFill="1" applyBorder="1" applyAlignment="1">
      <alignment horizontal="center" vertical="center" wrapText="1"/>
    </xf>
    <xf numFmtId="49" fontId="106" fillId="6" borderId="6" xfId="0" applyNumberFormat="1" applyFont="1" applyFill="1" applyBorder="1" applyAlignment="1">
      <alignment horizontal="center" vertical="center" wrapText="1"/>
    </xf>
    <xf numFmtId="0" fontId="107" fillId="6" borderId="6" xfId="0" applyFont="1" applyFill="1" applyBorder="1" applyAlignment="1">
      <alignment horizontal="center" vertical="center" wrapText="1"/>
    </xf>
    <xf numFmtId="207" fontId="107" fillId="6" borderId="6" xfId="0" applyNumberFormat="1" applyFont="1" applyFill="1" applyBorder="1" applyAlignment="1">
      <alignment vertical="center"/>
    </xf>
    <xf numFmtId="0" fontId="107" fillId="6" borderId="6" xfId="0" applyNumberFormat="1" applyFont="1" applyFill="1" applyBorder="1" applyAlignment="1">
      <alignment horizontal="center" vertical="center"/>
    </xf>
    <xf numFmtId="0" fontId="107" fillId="6" borderId="6" xfId="0" applyFont="1" applyFill="1" applyBorder="1" applyAlignment="1">
      <alignment vertical="center"/>
    </xf>
    <xf numFmtId="0" fontId="21" fillId="0" borderId="0" xfId="0" applyFont="1" applyAlignment="1" applyProtection="1">
      <alignment horizontal="center" vertical="center"/>
    </xf>
    <xf numFmtId="0" fontId="8" fillId="0" borderId="0" xfId="0" applyFont="1" applyFill="1" applyBorder="1" applyAlignment="1" applyProtection="1">
      <alignment horizontal="center" vertical="center" wrapText="1"/>
      <protection hidden="1"/>
    </xf>
    <xf numFmtId="0" fontId="8"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198" fontId="108" fillId="47" borderId="0" xfId="0" applyNumberFormat="1" applyFont="1" applyFill="1" applyBorder="1" applyAlignment="1">
      <alignment horizontal="center" vertical="center" wrapText="1"/>
    </xf>
    <xf numFmtId="198" fontId="108" fillId="47" borderId="21" xfId="0" applyNumberFormat="1" applyFont="1" applyFill="1" applyBorder="1" applyAlignment="1">
      <alignment horizontal="center" vertical="center" wrapText="1"/>
    </xf>
    <xf numFmtId="198" fontId="109" fillId="47" borderId="21" xfId="0" applyNumberFormat="1" applyFont="1" applyFill="1" applyBorder="1" applyAlignment="1">
      <alignment horizontal="center" vertical="center" wrapText="1"/>
    </xf>
    <xf numFmtId="0" fontId="110" fillId="47" borderId="21" xfId="0" applyFont="1" applyFill="1" applyBorder="1" applyAlignment="1">
      <alignment horizontal="center" vertical="center" wrapText="1"/>
    </xf>
    <xf numFmtId="0" fontId="110" fillId="47" borderId="5" xfId="0" applyFont="1" applyFill="1" applyBorder="1" applyAlignment="1">
      <alignment horizontal="center" vertical="center" wrapText="1"/>
    </xf>
  </cellXfs>
  <cellStyles count="456">
    <cellStyle name="?鹎%U龡&amp;H?_x0008__x001c__x001c_?_x0007__x0001__x0001_" xfId="51"/>
    <cellStyle name="_20100326高清市院遂宁检察院1080P配置清单26日改" xfId="30"/>
    <cellStyle name="_Book1" xfId="52"/>
    <cellStyle name="_Book1_1" xfId="26"/>
    <cellStyle name="_Book1_2" xfId="54"/>
    <cellStyle name="_Book1_3" xfId="56"/>
    <cellStyle name="_ET_STYLE_NoName_00_" xfId="22"/>
    <cellStyle name="_ET_STYLE_NoName_00__Book1" xfId="16"/>
    <cellStyle name="_ET_STYLE_NoName_00__Book1_1" xfId="57"/>
    <cellStyle name="_ET_STYLE_NoName_00__Book1_1_县公司" xfId="59"/>
    <cellStyle name="_ET_STYLE_NoName_00__Book1_1_银行账户情况表_2010年12月" xfId="40"/>
    <cellStyle name="_ET_STYLE_NoName_00__Book1_2" xfId="62"/>
    <cellStyle name="_ET_STYLE_NoName_00__Book1_县公司" xfId="64"/>
    <cellStyle name="_ET_STYLE_NoName_00__Book1_银行账户情况表_2010年12月" xfId="47"/>
    <cellStyle name="_ET_STYLE_NoName_00__Sheet3" xfId="15"/>
    <cellStyle name="_ET_STYLE_NoName_00__建行" xfId="2"/>
    <cellStyle name="_ET_STYLE_NoName_00__县公司" xfId="34"/>
    <cellStyle name="_ET_STYLE_NoName_00__银行账户情况表_2010年12月" xfId="67"/>
    <cellStyle name="_ET_STYLE_NoName_00__云南水利电力有限公司" xfId="69"/>
    <cellStyle name="_Sheet1" xfId="72"/>
    <cellStyle name="_本部汇总" xfId="73"/>
    <cellStyle name="_南方电网" xfId="75"/>
    <cellStyle name="_弱电系统设备配置报价清单" xfId="50"/>
    <cellStyle name="0,0_x000d__x000a_NA_x000d__x000a_" xfId="28"/>
    <cellStyle name="20% - Accent1" xfId="77"/>
    <cellStyle name="20% - Accent2" xfId="79"/>
    <cellStyle name="20% - Accent3" xfId="80"/>
    <cellStyle name="20% - Accent4" xfId="81"/>
    <cellStyle name="20% - Accent5" xfId="82"/>
    <cellStyle name="20% - Accent6" xfId="83"/>
    <cellStyle name="20% - 强调文字颜色 1 2" xfId="85"/>
    <cellStyle name="20% - 强调文字颜色 2 2" xfId="86"/>
    <cellStyle name="20% - 强调文字颜色 3 2" xfId="89"/>
    <cellStyle name="20% - 强调文字颜色 4 2" xfId="92"/>
    <cellStyle name="20% - 强调文字颜色 5 2" xfId="95"/>
    <cellStyle name="20% - 强调文字颜色 6 2" xfId="96"/>
    <cellStyle name="40% - Accent1" xfId="97"/>
    <cellStyle name="40% - Accent2" xfId="98"/>
    <cellStyle name="40% - Accent3" xfId="99"/>
    <cellStyle name="40% - Accent4" xfId="101"/>
    <cellStyle name="40% - Accent5" xfId="105"/>
    <cellStyle name="40% - Accent6" xfId="108"/>
    <cellStyle name="40% - 强调文字颜色 1 2" xfId="110"/>
    <cellStyle name="40% - 强调文字颜色 2 2" xfId="112"/>
    <cellStyle name="40% - 强调文字颜色 3 2" xfId="113"/>
    <cellStyle name="40% - 强调文字颜色 4 2" xfId="33"/>
    <cellStyle name="40% - 强调文字颜色 5 2" xfId="117"/>
    <cellStyle name="40% - 强调文字颜色 6 2" xfId="120"/>
    <cellStyle name="60% - Accent1" xfId="122"/>
    <cellStyle name="60% - Accent2" xfId="126"/>
    <cellStyle name="60% - Accent3" xfId="129"/>
    <cellStyle name="60% - Accent4" xfId="134"/>
    <cellStyle name="60% - Accent5" xfId="138"/>
    <cellStyle name="60% - Accent6" xfId="142"/>
    <cellStyle name="60% - 强调文字颜色 1 2" xfId="146"/>
    <cellStyle name="60% - 强调文字颜色 2 2" xfId="148"/>
    <cellStyle name="60% - 强调文字颜色 3 2" xfId="149"/>
    <cellStyle name="60% - 强调文字颜色 4 2" xfId="152"/>
    <cellStyle name="60% - 强调文字颜色 5 2" xfId="153"/>
    <cellStyle name="60% - 强调文字颜色 6 2" xfId="155"/>
    <cellStyle name="6mal" xfId="156"/>
    <cellStyle name="Accent1" xfId="157"/>
    <cellStyle name="Accent1 - 20%" xfId="76"/>
    <cellStyle name="Accent1 - 40%" xfId="159"/>
    <cellStyle name="Accent1 - 60%" xfId="160"/>
    <cellStyle name="Accent1_Book1" xfId="31"/>
    <cellStyle name="Accent2" xfId="161"/>
    <cellStyle name="Accent2 - 20%" xfId="53"/>
    <cellStyle name="Accent2 - 40%" xfId="5"/>
    <cellStyle name="Accent2 - 60%" xfId="12"/>
    <cellStyle name="Accent2_Book1" xfId="162"/>
    <cellStyle name="Accent3" xfId="164"/>
    <cellStyle name="Accent3 - 20%" xfId="167"/>
    <cellStyle name="Accent3 - 40%" xfId="170"/>
    <cellStyle name="Accent3 - 60%" xfId="172"/>
    <cellStyle name="Accent3_Book1" xfId="173"/>
    <cellStyle name="Accent4" xfId="175"/>
    <cellStyle name="Accent4 - 20%" xfId="176"/>
    <cellStyle name="Accent4 - 40%" xfId="177"/>
    <cellStyle name="Accent4 - 60%" xfId="179"/>
    <cellStyle name="Accent4_Book1" xfId="128"/>
    <cellStyle name="Accent5" xfId="181"/>
    <cellStyle name="Accent5 - 20%" xfId="61"/>
    <cellStyle name="Accent5 - 40%" xfId="183"/>
    <cellStyle name="Accent5 - 60%" xfId="185"/>
    <cellStyle name="Accent5_Book1" xfId="186"/>
    <cellStyle name="Accent6" xfId="187"/>
    <cellStyle name="Accent6 - 20%" xfId="66"/>
    <cellStyle name="Accent6 - 40%" xfId="188"/>
    <cellStyle name="Accent6 - 60%" xfId="189"/>
    <cellStyle name="Accent6_Book1" xfId="151"/>
    <cellStyle name="args.style" xfId="4"/>
    <cellStyle name="Bad" xfId="192"/>
    <cellStyle name="Black" xfId="104"/>
    <cellStyle name="Border" xfId="174"/>
    <cellStyle name="Calc Currency (0)" xfId="193"/>
    <cellStyle name="Calculation" xfId="196"/>
    <cellStyle name="Check Cell" xfId="198"/>
    <cellStyle name="ColLevel_1" xfId="201"/>
    <cellStyle name="Comma [0]" xfId="202"/>
    <cellStyle name="comma zerodec" xfId="204"/>
    <cellStyle name="Comma_!!!GO" xfId="205"/>
    <cellStyle name="comma-d" xfId="207"/>
    <cellStyle name="Currency [0]" xfId="37"/>
    <cellStyle name="Currency_!!!GO" xfId="210"/>
    <cellStyle name="Currency1" xfId="212"/>
    <cellStyle name="Date" xfId="216"/>
    <cellStyle name="Dezimal [0]_laroux" xfId="63"/>
    <cellStyle name="Dezimal_laroux" xfId="217"/>
    <cellStyle name="Dollar (zero dec)" xfId="218"/>
    <cellStyle name="Explanatory Text" xfId="221"/>
    <cellStyle name="Fixed" xfId="222"/>
    <cellStyle name="Followed Hyperlink_AheadBehind.xls Chart 23" xfId="225"/>
    <cellStyle name="Good" xfId="71"/>
    <cellStyle name="Grey" xfId="227"/>
    <cellStyle name="Header1" xfId="229"/>
    <cellStyle name="Header2" xfId="230"/>
    <cellStyle name="Heading 1" xfId="55"/>
    <cellStyle name="Heading 2" xfId="88"/>
    <cellStyle name="Heading 3" xfId="41"/>
    <cellStyle name="Heading 4" xfId="145"/>
    <cellStyle name="HEADING1" xfId="231"/>
    <cellStyle name="HEADING2" xfId="233"/>
    <cellStyle name="Hyperlink_AheadBehind.xls Chart 23" xfId="133"/>
    <cellStyle name="Input" xfId="32"/>
    <cellStyle name="Input [yellow]" xfId="235"/>
    <cellStyle name="Input Cells" xfId="236"/>
    <cellStyle name="Linked Cell" xfId="239"/>
    <cellStyle name="Linked Cells" xfId="240"/>
    <cellStyle name="Millares [0]_96 Risk" xfId="242"/>
    <cellStyle name="Millares_96 Risk" xfId="244"/>
    <cellStyle name="Milliers [0]_!!!GO" xfId="245"/>
    <cellStyle name="Milliers_!!!GO" xfId="166"/>
    <cellStyle name="Moneda [0]_96 Risk" xfId="248"/>
    <cellStyle name="Moneda_96 Risk" xfId="250"/>
    <cellStyle name="Mon閠aire [0]_!!!GO" xfId="169"/>
    <cellStyle name="Mon閠aire_!!!GO" xfId="91"/>
    <cellStyle name="MS Sans Serif" xfId="7"/>
    <cellStyle name="Neutral" xfId="150"/>
    <cellStyle name="New Times Roman" xfId="251"/>
    <cellStyle name="no dec" xfId="252"/>
    <cellStyle name="Non défini" xfId="253"/>
    <cellStyle name="Norma,_laroux_4_营业在建 (2)_E21" xfId="254"/>
    <cellStyle name="Normal - Style1" xfId="100"/>
    <cellStyle name="Normal_!!!GO" xfId="256"/>
    <cellStyle name="Note" xfId="257"/>
    <cellStyle name="Output" xfId="258"/>
    <cellStyle name="per.style" xfId="132"/>
    <cellStyle name="Percent [2]" xfId="259"/>
    <cellStyle name="Percent_!!!GO" xfId="260"/>
    <cellStyle name="Pourcentage_pldt" xfId="263"/>
    <cellStyle name="PSChar" xfId="44"/>
    <cellStyle name="PSDate" xfId="264"/>
    <cellStyle name="PSDec" xfId="265"/>
    <cellStyle name="PSHeading" xfId="195"/>
    <cellStyle name="PSInt" xfId="131"/>
    <cellStyle name="PSSpacer" xfId="267"/>
    <cellStyle name="Red" xfId="268"/>
    <cellStyle name="RowLevel_0" xfId="270"/>
    <cellStyle name="sstot" xfId="271"/>
    <cellStyle name="Standard_AREAS" xfId="272"/>
    <cellStyle name="t" xfId="141"/>
    <cellStyle name="t_HVAC Equipment (3)" xfId="273"/>
    <cellStyle name="Title" xfId="200"/>
    <cellStyle name="Total" xfId="274"/>
    <cellStyle name="Tusental (0)_pldt" xfId="275"/>
    <cellStyle name="Tusental_pldt" xfId="277"/>
    <cellStyle name="Valuta (0)_pldt" xfId="278"/>
    <cellStyle name="Valuta_pldt" xfId="241"/>
    <cellStyle name="Warning Text" xfId="280"/>
    <cellStyle name="百分比 2" xfId="281"/>
    <cellStyle name="百分比 3" xfId="282"/>
    <cellStyle name="百分比 4" xfId="27"/>
    <cellStyle name="捠壿 [0.00]_Region Orders (2)" xfId="178"/>
    <cellStyle name="捠壿_Region Orders (2)" xfId="283"/>
    <cellStyle name="编号" xfId="286"/>
    <cellStyle name="标题 1 2" xfId="287"/>
    <cellStyle name="标题 2 2" xfId="226"/>
    <cellStyle name="标题 3 2" xfId="288"/>
    <cellStyle name="标题 4 2" xfId="291"/>
    <cellStyle name="标题 5" xfId="262"/>
    <cellStyle name="标题1" xfId="293"/>
    <cellStyle name="表标题" xfId="295"/>
    <cellStyle name="部门" xfId="125"/>
    <cellStyle name="差 2" xfId="296"/>
    <cellStyle name="差_~4190974" xfId="297"/>
    <cellStyle name="差_~5676413" xfId="298"/>
    <cellStyle name="差_00省级(打印)" xfId="266"/>
    <cellStyle name="差_00省级(定稿)" xfId="299"/>
    <cellStyle name="差_03昭通" xfId="119"/>
    <cellStyle name="差_0502通海县" xfId="300"/>
    <cellStyle name="差_05玉溪" xfId="301"/>
    <cellStyle name="差_0605石屏县" xfId="74"/>
    <cellStyle name="差_1003牟定县" xfId="303"/>
    <cellStyle name="差_1110洱源县" xfId="220"/>
    <cellStyle name="差_11大理" xfId="304"/>
    <cellStyle name="差_2、土地面积、人口、粮食产量基本情况" xfId="305"/>
    <cellStyle name="差_2006年分析表" xfId="19"/>
    <cellStyle name="差_2006年基础数据" xfId="158"/>
    <cellStyle name="差_2006年全省财力计算表（中央、决算）" xfId="46"/>
    <cellStyle name="差_2006年水利统计指标统计表" xfId="306"/>
    <cellStyle name="差_2006年在职人员情况" xfId="307"/>
    <cellStyle name="差_2007年检察院案件数" xfId="163"/>
    <cellStyle name="差_2007年可用财力" xfId="310"/>
    <cellStyle name="差_2007年人员分部门统计表" xfId="311"/>
    <cellStyle name="差_2007年政法部门业务指标" xfId="18"/>
    <cellStyle name="差_2008年县级公安保障标准落实奖励经费分配测算" xfId="269"/>
    <cellStyle name="差_2008云南省分县市中小学教职工统计表（教育厅提供）" xfId="312"/>
    <cellStyle name="差_2009年一般性转移支付标准工资" xfId="313"/>
    <cellStyle name="差_2009年一般性转移支付标准工资_~4190974" xfId="315"/>
    <cellStyle name="差_2009年一般性转移支付标准工资_~5676413" xfId="316"/>
    <cellStyle name="差_2009年一般性转移支付标准工资_不用软件计算9.1不考虑经费管理评价xl" xfId="318"/>
    <cellStyle name="差_2009年一般性转移支付标准工资_地方配套按人均增幅控制8.30xl" xfId="319"/>
    <cellStyle name="差_2009年一般性转移支付标准工资_地方配套按人均增幅控制8.30一般预算平均增幅、人均可用财力平均增幅两次控制、社会治安系数调整、案件数调整xl" xfId="321"/>
    <cellStyle name="差_2009年一般性转移支付标准工资_地方配套按人均增幅控制8.31（调整结案率后）xl" xfId="322"/>
    <cellStyle name="差_2009年一般性转移支付标准工资_奖励补助测算5.22测试" xfId="13"/>
    <cellStyle name="差_2009年一般性转移支付标准工资_奖励补助测算5.23新" xfId="323"/>
    <cellStyle name="差_2009年一般性转移支付标准工资_奖励补助测算5.24冯铸" xfId="326"/>
    <cellStyle name="差_2009年一般性转移支付标准工资_奖励补助测算7.23" xfId="249"/>
    <cellStyle name="差_2009年一般性转移支付标准工资_奖励补助测算7.25" xfId="327"/>
    <cellStyle name="差_2009年一般性转移支付标准工资_奖励补助测算7.25 (version 1) (version 1)" xfId="328"/>
    <cellStyle name="差_530623_2006年县级财政报表附表" xfId="194"/>
    <cellStyle name="差_530629_2006年县级财政报表附表" xfId="329"/>
    <cellStyle name="差_5334_2006年迪庆县级财政报表附表" xfId="331"/>
    <cellStyle name="差_Book1" xfId="334"/>
    <cellStyle name="差_Book1_1" xfId="335"/>
    <cellStyle name="差_Book1_2" xfId="337"/>
    <cellStyle name="差_Book1_县公司" xfId="338"/>
    <cellStyle name="差_Book1_银行账户情况表_2010年12月" xfId="116"/>
    <cellStyle name="差_Book2" xfId="39"/>
    <cellStyle name="差_M01-2(州市补助收入)" xfId="339"/>
    <cellStyle name="差_M03" xfId="340"/>
    <cellStyle name="差_不用软件计算9.1不考虑经费管理评价xl" xfId="342"/>
    <cellStyle name="差_财政供养人员" xfId="344"/>
    <cellStyle name="差_财政支出对上级的依赖程度" xfId="345"/>
    <cellStyle name="差_城建部门" xfId="348"/>
    <cellStyle name="差_地方配套按人均增幅控制8.30xl" xfId="333"/>
    <cellStyle name="差_地方配套按人均增幅控制8.30一般预算平均增幅、人均可用财力平均增幅两次控制、社会治安系数调整、案件数调整xl" xfId="349"/>
    <cellStyle name="差_地方配套按人均增幅控制8.31（调整结案率后）xl" xfId="232"/>
    <cellStyle name="差_第五部分(才淼、饶永宏）" xfId="350"/>
    <cellStyle name="差_第一部分：综合全" xfId="351"/>
    <cellStyle name="差_高中教师人数（教育厅1.6日提供）" xfId="353"/>
    <cellStyle name="差_汇总" xfId="354"/>
    <cellStyle name="差_汇总-县级财政报表附表" xfId="356"/>
    <cellStyle name="差_基础数据分析" xfId="358"/>
    <cellStyle name="差_检验表" xfId="360"/>
    <cellStyle name="差_检验表（调整后）" xfId="361"/>
    <cellStyle name="差_建行" xfId="352"/>
    <cellStyle name="差_奖励补助测算5.22测试" xfId="24"/>
    <cellStyle name="差_奖励补助测算5.23新" xfId="11"/>
    <cellStyle name="差_奖励补助测算5.24冯铸" xfId="84"/>
    <cellStyle name="差_奖励补助测算7.23" xfId="362"/>
    <cellStyle name="差_奖励补助测算7.25" xfId="243"/>
    <cellStyle name="差_奖励补助测算7.25 (version 1) (version 1)" xfId="1"/>
    <cellStyle name="差_教师绩效工资测算表（离退休按各地上报数测算）2009年1月1日" xfId="17"/>
    <cellStyle name="差_教育厅提供义务教育及高中教师人数（2009年1月6日）" xfId="38"/>
    <cellStyle name="差_历年教师人数" xfId="363"/>
    <cellStyle name="差_丽江汇总" xfId="294"/>
    <cellStyle name="差_三季度－表二" xfId="364"/>
    <cellStyle name="差_卫生部门" xfId="365"/>
    <cellStyle name="差_文体广播部门" xfId="367"/>
    <cellStyle name="差_下半年禁毒办案经费分配2544.3万元" xfId="368"/>
    <cellStyle name="差_下半年禁吸戒毒经费1000万元" xfId="314"/>
    <cellStyle name="差_县公司" xfId="78"/>
    <cellStyle name="差_县级公安机关公用经费标准奖励测算方案（定稿）" xfId="370"/>
    <cellStyle name="差_县级基础数据" xfId="247"/>
    <cellStyle name="差_业务工作量指标" xfId="309"/>
    <cellStyle name="差_义务教育阶段教职工人数（教育厅提供最终）" xfId="325"/>
    <cellStyle name="差_银行账户情况表_2010年12月" xfId="373"/>
    <cellStyle name="差_云南农村义务教育统计表" xfId="137"/>
    <cellStyle name="差_云南省2008年中小学教师人数统计表" xfId="324"/>
    <cellStyle name="差_云南省2008年中小学教职工情况（教育厅提供20090101加工整理）" xfId="215"/>
    <cellStyle name="差_云南省2008年转移支付测算——州市本级考核部分及政策性测算" xfId="374"/>
    <cellStyle name="差_云南水利电力有限公司" xfId="375"/>
    <cellStyle name="差_指标四" xfId="109"/>
    <cellStyle name="差_指标五" xfId="21"/>
    <cellStyle name="常规" xfId="0" builtinId="0"/>
    <cellStyle name="常规 10" xfId="70"/>
    <cellStyle name="常规 11" xfId="343"/>
    <cellStyle name="常规 12" xfId="184"/>
    <cellStyle name="常规 13" xfId="211"/>
    <cellStyle name="常规 2" xfId="199"/>
    <cellStyle name="常规 2 2" xfId="124"/>
    <cellStyle name="常规 2 2 2" xfId="376"/>
    <cellStyle name="常规 2 2_Book1" xfId="45"/>
    <cellStyle name="常规 2 3" xfId="127"/>
    <cellStyle name="常规 2 3 2" xfId="191"/>
    <cellStyle name="常规 2 4" xfId="130"/>
    <cellStyle name="常规 2 5" xfId="136"/>
    <cellStyle name="常规 2 6" xfId="140"/>
    <cellStyle name="常规 2 7" xfId="377"/>
    <cellStyle name="常规 2 8" xfId="379"/>
    <cellStyle name="常规 2_02-2008决算报表格式" xfId="234"/>
    <cellStyle name="常规 20" xfId="197"/>
    <cellStyle name="常规 3" xfId="90"/>
    <cellStyle name="常规 4" xfId="380"/>
    <cellStyle name="常规 5" xfId="147"/>
    <cellStyle name="常规 5 2" xfId="23"/>
    <cellStyle name="常规 6" xfId="14"/>
    <cellStyle name="常规 7" xfId="381"/>
    <cellStyle name="常规 8" xfId="382"/>
    <cellStyle name="常规 9" xfId="359"/>
    <cellStyle name="常规_整合表 (2)" xfId="383"/>
    <cellStyle name="超级链接" xfId="317"/>
    <cellStyle name="分级显示行_1_13区汇总" xfId="355"/>
    <cellStyle name="分级显示列_1_Book1" xfId="209"/>
    <cellStyle name="归盒啦_95" xfId="238"/>
    <cellStyle name="好 2" xfId="384"/>
    <cellStyle name="好_~4190974" xfId="386"/>
    <cellStyle name="好_~5676413" xfId="389"/>
    <cellStyle name="好_00省级(打印)" xfId="292"/>
    <cellStyle name="好_00省级(定稿)" xfId="107"/>
    <cellStyle name="好_03昭通" xfId="87"/>
    <cellStyle name="好_0502通海县" xfId="168"/>
    <cellStyle name="好_05玉溪" xfId="3"/>
    <cellStyle name="好_0605石屏县" xfId="68"/>
    <cellStyle name="好_1003牟定县" xfId="9"/>
    <cellStyle name="好_1110洱源县" xfId="372"/>
    <cellStyle name="好_11大理" xfId="60"/>
    <cellStyle name="好_2、土地面积、人口、粮食产量基本情况" xfId="391"/>
    <cellStyle name="好_2006年分析表" xfId="115"/>
    <cellStyle name="好_2006年基础数据" xfId="392"/>
    <cellStyle name="好_2006年全省财力计算表（中央、决算）" xfId="393"/>
    <cellStyle name="好_2006年水利统计指标统计表" xfId="395"/>
    <cellStyle name="好_2006年在职人员情况" xfId="396"/>
    <cellStyle name="好_2007年检察院案件数" xfId="385"/>
    <cellStyle name="好_2007年可用财力" xfId="397"/>
    <cellStyle name="好_2007年人员分部门统计表" xfId="154"/>
    <cellStyle name="好_2007年政法部门业务指标" xfId="399"/>
    <cellStyle name="好_2008年县级公安保障标准落实奖励经费分配测算" xfId="29"/>
    <cellStyle name="好_2008云南省分县市中小学教职工统计表（教育厅提供）" xfId="400"/>
    <cellStyle name="好_2009年一般性转移支付标准工资" xfId="402"/>
    <cellStyle name="好_2009年一般性转移支付标准工资_~4190974" xfId="171"/>
    <cellStyle name="好_2009年一般性转移支付标准工资_~5676413" xfId="180"/>
    <cellStyle name="好_2009年一般性转移支付标准工资_不用软件计算9.1不考虑经费管理评价xl" xfId="336"/>
    <cellStyle name="好_2009年一般性转移支付标准工资_地方配套按人均增幅控制8.30xl" xfId="390"/>
    <cellStyle name="好_2009年一般性转移支付标准工资_地方配套按人均增幅控制8.30一般预算平均增幅、人均可用财力平均增幅两次控制、社会治安系数调整、案件数调整xl" xfId="35"/>
    <cellStyle name="好_2009年一般性转移支付标准工资_地方配套按人均增幅控制8.31（调整结案率后）xl" xfId="403"/>
    <cellStyle name="好_2009年一般性转移支付标准工资_奖励补助测算5.22测试" xfId="404"/>
    <cellStyle name="好_2009年一般性转移支付标准工资_奖励补助测算5.23新" xfId="405"/>
    <cellStyle name="好_2009年一般性转移支付标准工资_奖励补助测算5.24冯铸" xfId="406"/>
    <cellStyle name="好_2009年一般性转移支付标准工资_奖励补助测算7.23" xfId="407"/>
    <cellStyle name="好_2009年一般性转移支付标准工资_奖励补助测算7.25" xfId="408"/>
    <cellStyle name="好_2009年一般性转移支付标准工资_奖励补助测算7.25 (version 1) (version 1)" xfId="409"/>
    <cellStyle name="好_530623_2006年县级财政报表附表" xfId="411"/>
    <cellStyle name="好_530629_2006年县级财政报表附表" xfId="412"/>
    <cellStyle name="好_5334_2006年迪庆县级财政报表附表" xfId="413"/>
    <cellStyle name="好_Book1" xfId="414"/>
    <cellStyle name="好_Book1_1" xfId="416"/>
    <cellStyle name="好_Book1_2" xfId="290"/>
    <cellStyle name="好_Book1_县公司" xfId="114"/>
    <cellStyle name="好_Book1_银行账户情况表_2010年12月" xfId="417"/>
    <cellStyle name="好_Book2" xfId="347"/>
    <cellStyle name="好_M01-2(州市补助收入)" xfId="366"/>
    <cellStyle name="好_M03" xfId="65"/>
    <cellStyle name="好_不用软件计算9.1不考虑经费管理评价xl" xfId="103"/>
    <cellStyle name="好_财政供养人员" xfId="418"/>
    <cellStyle name="好_财政支出对上级的依赖程度" xfId="419"/>
    <cellStyle name="好_城建部门" xfId="421"/>
    <cellStyle name="好_地方配套按人均增幅控制8.30xl" xfId="423"/>
    <cellStyle name="好_地方配套按人均增幅控制8.30一般预算平均增幅、人均可用财力平均增幅两次控制、社会治安系数调整、案件数调整xl" xfId="424"/>
    <cellStyle name="好_地方配套按人均增幅控制8.31（调整结案率后）xl" xfId="332"/>
    <cellStyle name="好_第五部分(才淼、饶永宏）" xfId="106"/>
    <cellStyle name="好_第一部分：综合全" xfId="261"/>
    <cellStyle name="好_高中教师人数（教育厅1.6日提供）" xfId="388"/>
    <cellStyle name="好_汇总" xfId="8"/>
    <cellStyle name="好_汇总-县级财政报表附表" xfId="25"/>
    <cellStyle name="好_基础数据分析" xfId="224"/>
    <cellStyle name="好_检验表" xfId="139"/>
    <cellStyle name="好_检验表（调整后）" xfId="425"/>
    <cellStyle name="好_建行" xfId="228"/>
    <cellStyle name="好_奖励补助测算5.22测试" xfId="341"/>
    <cellStyle name="好_奖励补助测算5.23新" xfId="20"/>
    <cellStyle name="好_奖励补助测算5.24冯铸" xfId="394"/>
    <cellStyle name="好_奖励补助测算7.23" xfId="426"/>
    <cellStyle name="好_奖励补助测算7.25" xfId="111"/>
    <cellStyle name="好_奖励补助测算7.25 (version 1) (version 1)" xfId="371"/>
    <cellStyle name="好_教师绩效工资测算表（离退休按各地上报数测算）2009年1月1日" xfId="427"/>
    <cellStyle name="好_教育厅提供义务教育及高中教师人数（2009年1月6日）" xfId="428"/>
    <cellStyle name="好_历年教师人数" xfId="255"/>
    <cellStyle name="好_丽江汇总" xfId="429"/>
    <cellStyle name="好_三季度－表二" xfId="36"/>
    <cellStyle name="好_卫生部门" xfId="410"/>
    <cellStyle name="好_文体广播部门" xfId="431"/>
    <cellStyle name="好_下半年禁毒办案经费分配2544.3万元" xfId="118"/>
    <cellStyle name="好_下半年禁吸戒毒经费1000万元" xfId="432"/>
    <cellStyle name="好_县公司" xfId="357"/>
    <cellStyle name="好_县级公安机关公用经费标准奖励测算方案（定稿）" xfId="434"/>
    <cellStyle name="好_县级基础数据" xfId="308"/>
    <cellStyle name="好_业务工作量指标" xfId="49"/>
    <cellStyle name="好_义务教育阶段教职工人数（教育厅提供最终）" xfId="435"/>
    <cellStyle name="好_银行账户情况表_2010年12月" xfId="387"/>
    <cellStyle name="好_云南农村义务教育统计表" xfId="436"/>
    <cellStyle name="好_云南省2008年中小学教师人数统计表" xfId="320"/>
    <cellStyle name="好_云南省2008年中小学教职工情况（教育厅提供20090101加工整理）" xfId="433"/>
    <cellStyle name="好_云南省2008年转移支付测算——州市本级考核部分及政策性测算" xfId="437"/>
    <cellStyle name="好_云南水利电力有限公司" xfId="430"/>
    <cellStyle name="好_指标四" xfId="165"/>
    <cellStyle name="好_指标五" xfId="214"/>
    <cellStyle name="后继超级链接" xfId="438"/>
    <cellStyle name="后继超链接" xfId="439"/>
    <cellStyle name="汇总 2" xfId="420"/>
    <cellStyle name="货币 2" xfId="213"/>
    <cellStyle name="货币 2 2" xfId="440"/>
    <cellStyle name="貨幣 [0]_SGV" xfId="369"/>
    <cellStyle name="貨幣_SGV" xfId="441"/>
    <cellStyle name="计算 2" xfId="6"/>
    <cellStyle name="检查单元格 2" xfId="237"/>
    <cellStyle name="解释性文本 2" xfId="442"/>
    <cellStyle name="借出原因" xfId="443"/>
    <cellStyle name="警告文本 2" xfId="102"/>
    <cellStyle name="链接单元格 2" xfId="444"/>
    <cellStyle name="霓付 [0]_ +Foil &amp; -FOIL &amp; PAPER" xfId="206"/>
    <cellStyle name="霓付_ +Foil &amp; -FOIL &amp; PAPER" xfId="401"/>
    <cellStyle name="烹拳 [0]_ +Foil &amp; -FOIL &amp; PAPER" xfId="246"/>
    <cellStyle name="烹拳_ +Foil &amp; -FOIL &amp; PAPER" xfId="279"/>
    <cellStyle name="普通_ 白土" xfId="445"/>
    <cellStyle name="千分位[0]_ 白土" xfId="182"/>
    <cellStyle name="千分位_ 白土" xfId="302"/>
    <cellStyle name="千位[0]_ 方正PC" xfId="446"/>
    <cellStyle name="千位_ 方正PC" xfId="447"/>
    <cellStyle name="千位分隔 2" xfId="415"/>
    <cellStyle name="千位分隔 3" xfId="289"/>
    <cellStyle name="千位分隔[0] 2" xfId="43"/>
    <cellStyle name="钎霖_4岿角利" xfId="448"/>
    <cellStyle name="强调 1" xfId="223"/>
    <cellStyle name="强调 2" xfId="121"/>
    <cellStyle name="强调 3" xfId="123"/>
    <cellStyle name="强调文字颜色 1 2" xfId="219"/>
    <cellStyle name="强调文字颜色 2 2" xfId="449"/>
    <cellStyle name="强调文字颜色 3 2" xfId="450"/>
    <cellStyle name="强调文字颜色 4 2" xfId="135"/>
    <cellStyle name="强调文字颜色 5 2" xfId="58"/>
    <cellStyle name="强调文字颜色 6 2" xfId="346"/>
    <cellStyle name="日期" xfId="10"/>
    <cellStyle name="商品名称" xfId="144"/>
    <cellStyle name="适中 2" xfId="48"/>
    <cellStyle name="输出 2" xfId="42"/>
    <cellStyle name="输入 2" xfId="378"/>
    <cellStyle name="数量" xfId="451"/>
    <cellStyle name="数字" xfId="452"/>
    <cellStyle name="㼿㼿㼿㼿㼿㼿" xfId="398"/>
    <cellStyle name="㼿㼿㼿㼿㼿㼿㼿㼿㼿㼿㼿?" xfId="453"/>
    <cellStyle name="未定义" xfId="285"/>
    <cellStyle name="小数" xfId="454"/>
    <cellStyle name="样式 1" xfId="208"/>
    <cellStyle name="一般_SGV" xfId="330"/>
    <cellStyle name="昗弨_Pacific Region P&amp;L" xfId="190"/>
    <cellStyle name="寘嬫愗傝 [0.00]_Region Orders (2)" xfId="455"/>
    <cellStyle name="寘嬫愗傝_Region Orders (2)" xfId="94"/>
    <cellStyle name="注释 2" xfId="422"/>
    <cellStyle name="콤마 [0]_BOILER-CO1" xfId="143"/>
    <cellStyle name="콤마_BOILER-CO1" xfId="93"/>
    <cellStyle name="통화 [0]_BOILER-CO1" xfId="284"/>
    <cellStyle name="통화_BOILER-CO1" xfId="203"/>
    <cellStyle name="표준_0N-HANDLING " xfId="276"/>
  </cellStyles>
  <dxfs count="43">
    <dxf>
      <font>
        <b/>
        <i val="0"/>
        <strike val="0"/>
        <condense val="0"/>
        <extend val="0"/>
        <outline val="0"/>
        <shadow val="0"/>
        <u val="none"/>
        <vertAlign val="baseline"/>
        <sz val="10"/>
        <color theme="1" tint="4.9989318521683403E-2"/>
        <name val="宋体"/>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auto="1"/>
        </left>
        <right style="thin">
          <color auto="1"/>
        </right>
        <top style="thin">
          <color auto="1"/>
        </top>
        <bottom style="thin">
          <color auto="1"/>
        </bottom>
      </border>
    </dxf>
    <dxf>
      <alignment vertical="center" textRotation="0" justifyLastLine="0" shrinkToFit="0" readingOrder="0"/>
    </dxf>
    <dxf>
      <font>
        <strike val="0"/>
        <outline val="0"/>
        <shadow val="0"/>
        <u val="none"/>
        <vertAlign val="baseline"/>
        <color theme="1"/>
        <name val="宋体"/>
        <scheme val="minor"/>
      </font>
      <alignment vertical="center" textRotation="0" justifyLastLine="0" shrinkToFit="0" readingOrder="0"/>
    </dxf>
    <dxf>
      <font>
        <b val="0"/>
        <i val="0"/>
        <strike val="0"/>
        <condense val="0"/>
        <extend val="0"/>
        <outline val="0"/>
        <shadow val="0"/>
        <u val="none"/>
        <vertAlign val="baseline"/>
        <sz val="11"/>
        <color theme="1"/>
        <name val="宋体"/>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宋体"/>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Arial Black"/>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宋体"/>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宋体"/>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宋体"/>
        <scheme val="none"/>
      </font>
      <fill>
        <patternFill patternType="solid">
          <fgColor indexed="64"/>
          <bgColor indexed="9"/>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黑体"/>
        <scheme val="none"/>
      </font>
      <fill>
        <patternFill patternType="solid">
          <fgColor indexed="64"/>
          <bgColor indexed="9"/>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宋体"/>
        <scheme val="none"/>
      </font>
      <fill>
        <patternFill patternType="solid">
          <fgColor indexed="64"/>
          <bgColor indexed="9"/>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宋体"/>
        <scheme val="none"/>
      </font>
      <fill>
        <patternFill patternType="solid">
          <fgColor indexed="64"/>
          <bgColor indexed="9"/>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宋体"/>
        <scheme val="none"/>
      </font>
      <fill>
        <patternFill patternType="solid">
          <fgColor indexed="64"/>
          <bgColor indexed="9"/>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宋体"/>
        <scheme val="none"/>
      </font>
      <fill>
        <patternFill patternType="solid">
          <fgColor indexed="64"/>
          <bgColor indexed="9"/>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宋体"/>
        <scheme val="none"/>
      </font>
      <fill>
        <patternFill patternType="solid">
          <fgColor indexed="64"/>
          <bgColor indexed="9"/>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宋体"/>
        <scheme val="none"/>
      </font>
      <fill>
        <patternFill patternType="solid">
          <fgColor indexed="64"/>
          <bgColor indexed="9"/>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宋体"/>
        <scheme val="none"/>
      </font>
      <fill>
        <patternFill patternType="solid">
          <fgColor indexed="64"/>
          <bgColor indexed="9"/>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宋体"/>
        <scheme val="none"/>
      </font>
      <fill>
        <patternFill patternType="solid">
          <fgColor indexed="64"/>
          <bgColor indexed="9"/>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indexed="12"/>
        <name val="宋体"/>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宋体"/>
        <scheme val="minor"/>
      </font>
      <fill>
        <patternFill patternType="solid">
          <fgColor indexed="64"/>
          <bgColor theme="0"/>
        </patternFill>
      </fill>
      <alignment vertical="center" textRotation="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theme="1"/>
        <name val="宋体"/>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宋体"/>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1"/>
        <color theme="1"/>
        <name val="宋体"/>
        <scheme val="minor"/>
      </font>
      <numFmt numFmtId="207" formatCode="0.00_ "/>
      <fill>
        <patternFill patternType="solid">
          <fgColor indexed="64"/>
          <bgColor theme="0"/>
        </patternFill>
      </fill>
      <alignment vertical="center" textRotation="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宋体"/>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9"/>
        <color theme="1"/>
        <name val="宋体"/>
        <scheme val="minor"/>
      </font>
      <numFmt numFmtId="0" formatCode="General"/>
      <fill>
        <patternFill patternType="solid">
          <fgColor indexed="64"/>
          <bgColor indexed="9"/>
        </patternFill>
      </fill>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宋体"/>
        <scheme val="minor"/>
      </font>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9"/>
        <color theme="1"/>
        <name val="宋体"/>
        <scheme val="minor"/>
      </font>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9"/>
        <color theme="1"/>
        <name val="宋体"/>
        <scheme val="minor"/>
      </font>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9"/>
        <color theme="1"/>
        <name val="宋体"/>
        <scheme val="minor"/>
      </font>
      <numFmt numFmtId="189" formatCode="yyyy\.mm"/>
      <fill>
        <patternFill patternType="solid">
          <fgColor indexed="64"/>
          <bgColor indexed="9"/>
        </patternFill>
      </fill>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9"/>
        <color theme="1"/>
        <name val="宋体"/>
        <scheme val="minor"/>
      </font>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9"/>
        <color theme="1"/>
        <name val="宋体"/>
        <scheme val="minor"/>
      </font>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9"/>
        <color theme="1"/>
        <name val="宋体"/>
        <scheme val="minor"/>
      </font>
      <numFmt numFmtId="189" formatCode="yyyy\.mm"/>
      <fill>
        <patternFill patternType="solid">
          <fgColor indexed="64"/>
          <bgColor indexed="9"/>
        </patternFill>
      </fill>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9"/>
        <color theme="1"/>
        <name val="宋体"/>
        <scheme val="minor"/>
      </font>
      <numFmt numFmtId="0" formatCode="General"/>
      <fill>
        <patternFill patternType="solid">
          <fgColor indexed="64"/>
          <bgColor indexed="9"/>
        </patternFill>
      </fill>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宋体"/>
        <scheme val="minor"/>
      </font>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9"/>
        <color theme="1"/>
        <name val="宋体"/>
        <scheme val="minor"/>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auto="1"/>
        </top>
        <bottom/>
      </border>
    </dxf>
    <dxf>
      <font>
        <b val="0"/>
        <i val="0"/>
        <strike val="0"/>
        <u val="none"/>
        <sz val="12"/>
        <color rgb="FF9C0006"/>
        <name val="宋体"/>
        <scheme val="none"/>
      </font>
      <fill>
        <patternFill patternType="solid">
          <bgColor rgb="FFFFC7CE"/>
        </patternFill>
      </fill>
    </dxf>
    <dxf>
      <font>
        <b val="0"/>
        <color indexed="60"/>
      </font>
      <fill>
        <patternFill patternType="solid">
          <bgColor indexed="45"/>
        </patternFill>
      </fill>
    </dxf>
    <dxf>
      <font>
        <b val="0"/>
        <color indexed="13"/>
      </font>
      <fill>
        <patternFill patternType="solid">
          <bgColor indexed="10"/>
        </patternFill>
      </fill>
    </dxf>
    <dxf>
      <font>
        <b val="0"/>
        <i val="0"/>
        <strike val="0"/>
        <u val="none"/>
        <sz val="12"/>
        <color rgb="FF9C0006"/>
        <name val="宋体"/>
        <scheme val="none"/>
      </font>
      <fill>
        <patternFill patternType="solid">
          <bgColor rgb="FFFFC7CE"/>
        </patternFill>
      </fill>
    </dxf>
    <dxf>
      <font>
        <b val="0"/>
        <color indexed="13"/>
      </font>
      <fill>
        <patternFill patternType="solid">
          <bgColor indexed="10"/>
        </patternFill>
      </fill>
    </dxf>
    <dxf>
      <font>
        <b val="0"/>
        <color indexed="20"/>
      </font>
      <fill>
        <patternFill patternType="solid">
          <bgColor indexed="45"/>
        </patternFill>
      </fill>
    </dxf>
    <dxf>
      <font>
        <b val="0"/>
        <color indexed="13"/>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表1" displayName="表1" ref="A3:P239" totalsRowCount="1" headerRowDxfId="0" dataDxfId="3" totalsRowDxfId="2" tableBorderDxfId="1">
  <autoFilter ref="A3:P238"/>
  <sortState ref="A4:AJ238">
    <sortCondition ref="J4:J238"/>
    <sortCondition ref="N4:N238"/>
  </sortState>
  <tableColumns count="16">
    <tableColumn id="1" name="序号" totalsRowLabel="汇总" dataDxfId="35" totalsRowDxfId="19"/>
    <tableColumn id="3" name="姓名" dataDxfId="34" totalsRowDxfId="18"/>
    <tableColumn id="4" name="性别" dataDxfId="33" totalsRowDxfId="17"/>
    <tableColumn id="8" name="出生_x000a_日期" dataDxfId="32" totalsRowDxfId="16"/>
    <tableColumn id="12" name="学历" dataDxfId="31" totalsRowDxfId="15"/>
    <tableColumn id="13" name="学位" dataDxfId="30" totalsRowDxfId="14"/>
    <tableColumn id="14" name="毕业时间" dataDxfId="29" totalsRowDxfId="13"/>
    <tableColumn id="15" name="毕业_x000a_院校" dataDxfId="28" totalsRowDxfId="12"/>
    <tableColumn id="16" name="所学_x000a_专业" dataDxfId="27" totalsRowDxfId="11"/>
    <tableColumn id="25" name="职位代码" dataDxfId="26" totalsRowDxfId="10"/>
    <tableColumn id="28" name="完整岗位" dataDxfId="25" totalsRowDxfId="9"/>
    <tableColumn id="29" name="笔试准考证号码" dataDxfId="24" totalsRowDxfId="8"/>
    <tableColumn id="34" name="笔试成绩" dataDxfId="23" totalsRowDxfId="7"/>
    <tableColumn id="36" name="笔试成绩同职位排名" dataDxfId="22" totalsRowDxfId="6"/>
    <tableColumn id="37" name="拟面试" totalsRowFunction="count" dataDxfId="21" totalsRowDxfId="5"/>
    <tableColumn id="35" name="笔试说明" dataDxfId="20" totalsRowDxfId="4"/>
  </tableColumns>
  <tableStyleInfo name="TableStyleMedium2"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P239"/>
  <sheetViews>
    <sheetView showZeros="0" tabSelected="1" workbookViewId="0">
      <pane xSplit="3" ySplit="3" topLeftCell="D4" activePane="bottomRight" state="frozen"/>
      <selection pane="topRight"/>
      <selection pane="bottomLeft"/>
      <selection pane="bottomRight" activeCell="N6" sqref="N6"/>
    </sheetView>
  </sheetViews>
  <sheetFormatPr defaultColWidth="9" defaultRowHeight="27.75" customHeight="1"/>
  <cols>
    <col min="1" max="1" width="6.3984375" style="44" customWidth="1"/>
    <col min="2" max="2" width="7" style="44" customWidth="1"/>
    <col min="3" max="3" width="3.59765625" style="44" customWidth="1"/>
    <col min="4" max="4" width="7.69921875" style="44" customWidth="1"/>
    <col min="5" max="6" width="5.19921875" style="44" bestFit="1" customWidth="1"/>
    <col min="7" max="7" width="8.3984375" style="44" customWidth="1"/>
    <col min="8" max="8" width="11.19921875" style="44" customWidth="1"/>
    <col min="9" max="9" width="11.8984375" style="44" bestFit="1" customWidth="1"/>
    <col min="10" max="10" width="5.19921875" style="44" bestFit="1" customWidth="1"/>
    <col min="11" max="11" width="15.8984375" style="44" customWidth="1"/>
    <col min="12" max="12" width="10.3984375" style="44" bestFit="1" customWidth="1"/>
    <col min="13" max="13" width="8.59765625" style="44" bestFit="1" customWidth="1"/>
    <col min="14" max="14" width="6.8984375" style="44" customWidth="1"/>
    <col min="15" max="15" width="8.59765625" style="44" bestFit="1" customWidth="1"/>
    <col min="16" max="16" width="9.796875" style="44" customWidth="1"/>
    <col min="17" max="16384" width="9" style="44"/>
  </cols>
  <sheetData>
    <row r="1" spans="1:16" ht="26.4" customHeight="1">
      <c r="A1" s="89" t="s">
        <v>807</v>
      </c>
      <c r="B1" s="89"/>
      <c r="C1" s="89"/>
      <c r="D1" s="89"/>
      <c r="E1" s="89"/>
      <c r="F1" s="89"/>
      <c r="G1" s="89"/>
      <c r="H1" s="89"/>
      <c r="I1" s="89"/>
      <c r="J1" s="89"/>
      <c r="K1" s="89"/>
      <c r="L1" s="89"/>
      <c r="M1" s="89"/>
      <c r="N1" s="89"/>
      <c r="O1" s="89"/>
      <c r="P1" s="89"/>
    </row>
    <row r="2" spans="1:16" ht="6" customHeight="1"/>
    <row r="3" spans="1:16" ht="46.8" customHeight="1">
      <c r="A3" s="93" t="s">
        <v>0</v>
      </c>
      <c r="B3" s="94" t="s">
        <v>1</v>
      </c>
      <c r="C3" s="94" t="s">
        <v>2</v>
      </c>
      <c r="D3" s="94" t="s">
        <v>3</v>
      </c>
      <c r="E3" s="94" t="s">
        <v>4</v>
      </c>
      <c r="F3" s="94" t="s">
        <v>5</v>
      </c>
      <c r="G3" s="94" t="s">
        <v>6</v>
      </c>
      <c r="H3" s="94" t="s">
        <v>7</v>
      </c>
      <c r="I3" s="94" t="s">
        <v>8</v>
      </c>
      <c r="J3" s="95" t="s">
        <v>808</v>
      </c>
      <c r="K3" s="94" t="s">
        <v>9</v>
      </c>
      <c r="L3" s="96" t="s">
        <v>10</v>
      </c>
      <c r="M3" s="96" t="s">
        <v>11</v>
      </c>
      <c r="N3" s="96" t="s">
        <v>798</v>
      </c>
      <c r="O3" s="97" t="s">
        <v>799</v>
      </c>
      <c r="P3" s="96" t="s">
        <v>12</v>
      </c>
    </row>
    <row r="4" spans="1:16" ht="24" customHeight="1">
      <c r="A4" s="71" t="s">
        <v>800</v>
      </c>
      <c r="B4" s="54" t="s">
        <v>28</v>
      </c>
      <c r="C4" s="55" t="s">
        <v>24</v>
      </c>
      <c r="D4" s="56">
        <v>33654</v>
      </c>
      <c r="E4" s="57" t="s">
        <v>15</v>
      </c>
      <c r="F4" s="57" t="s">
        <v>16</v>
      </c>
      <c r="G4" s="56">
        <v>41821</v>
      </c>
      <c r="H4" s="57" t="s">
        <v>29</v>
      </c>
      <c r="I4" s="57" t="s">
        <v>18</v>
      </c>
      <c r="J4" s="54" t="s">
        <v>19</v>
      </c>
      <c r="K4" s="55" t="s">
        <v>802</v>
      </c>
      <c r="L4" s="58">
        <v>20190104</v>
      </c>
      <c r="M4" s="59">
        <v>74.209999999999994</v>
      </c>
      <c r="N4" s="60">
        <v>1</v>
      </c>
      <c r="O4" s="61" t="s">
        <v>799</v>
      </c>
      <c r="P4" s="62"/>
    </row>
    <row r="5" spans="1:16" ht="24" customHeight="1">
      <c r="A5" s="71" t="s">
        <v>801</v>
      </c>
      <c r="B5" s="54" t="s">
        <v>38</v>
      </c>
      <c r="C5" s="55" t="s">
        <v>24</v>
      </c>
      <c r="D5" s="56">
        <v>33110</v>
      </c>
      <c r="E5" s="57" t="s">
        <v>15</v>
      </c>
      <c r="F5" s="57" t="s">
        <v>16</v>
      </c>
      <c r="G5" s="56">
        <v>42179.07</v>
      </c>
      <c r="H5" s="57" t="s">
        <v>39</v>
      </c>
      <c r="I5" s="57" t="s">
        <v>18</v>
      </c>
      <c r="J5" s="54" t="s">
        <v>19</v>
      </c>
      <c r="K5" s="55" t="s">
        <v>802</v>
      </c>
      <c r="L5" s="58">
        <v>20190108</v>
      </c>
      <c r="M5" s="59">
        <v>72.489999999999995</v>
      </c>
      <c r="N5" s="60">
        <v>2</v>
      </c>
      <c r="O5" s="61" t="s">
        <v>799</v>
      </c>
      <c r="P5" s="62"/>
    </row>
    <row r="6" spans="1:16" ht="24" customHeight="1">
      <c r="A6" s="71" t="s">
        <v>22</v>
      </c>
      <c r="B6" s="54" t="s">
        <v>13</v>
      </c>
      <c r="C6" s="55" t="s">
        <v>14</v>
      </c>
      <c r="D6" s="56">
        <v>34929</v>
      </c>
      <c r="E6" s="57" t="s">
        <v>15</v>
      </c>
      <c r="F6" s="57" t="s">
        <v>16</v>
      </c>
      <c r="G6" s="56">
        <v>43252</v>
      </c>
      <c r="H6" s="57" t="s">
        <v>17</v>
      </c>
      <c r="I6" s="57" t="s">
        <v>18</v>
      </c>
      <c r="J6" s="54" t="s">
        <v>19</v>
      </c>
      <c r="K6" s="55" t="s">
        <v>802</v>
      </c>
      <c r="L6" s="58">
        <v>20190101</v>
      </c>
      <c r="M6" s="59">
        <v>72.02</v>
      </c>
      <c r="N6" s="60">
        <v>3</v>
      </c>
      <c r="O6" s="61" t="s">
        <v>799</v>
      </c>
      <c r="P6" s="62"/>
    </row>
    <row r="7" spans="1:16" ht="24" customHeight="1">
      <c r="A7" s="71" t="s">
        <v>27</v>
      </c>
      <c r="B7" s="54" t="s">
        <v>46</v>
      </c>
      <c r="C7" s="55" t="s">
        <v>24</v>
      </c>
      <c r="D7" s="56">
        <v>34339</v>
      </c>
      <c r="E7" s="57" t="s">
        <v>15</v>
      </c>
      <c r="F7" s="57" t="s">
        <v>16</v>
      </c>
      <c r="G7" s="56">
        <v>42887.07</v>
      </c>
      <c r="H7" s="57" t="s">
        <v>47</v>
      </c>
      <c r="I7" s="57" t="s">
        <v>18</v>
      </c>
      <c r="J7" s="54" t="s">
        <v>19</v>
      </c>
      <c r="K7" s="55" t="s">
        <v>802</v>
      </c>
      <c r="L7" s="58">
        <v>20190111</v>
      </c>
      <c r="M7" s="59">
        <v>71.55</v>
      </c>
      <c r="N7" s="60">
        <v>4</v>
      </c>
      <c r="O7" s="61"/>
      <c r="P7" s="62"/>
    </row>
    <row r="8" spans="1:16" ht="24" customHeight="1">
      <c r="A8" s="71" t="s">
        <v>30</v>
      </c>
      <c r="B8" s="54" t="s">
        <v>23</v>
      </c>
      <c r="C8" s="55" t="s">
        <v>24</v>
      </c>
      <c r="D8" s="56">
        <v>33752</v>
      </c>
      <c r="E8" s="57" t="s">
        <v>15</v>
      </c>
      <c r="F8" s="57" t="s">
        <v>25</v>
      </c>
      <c r="G8" s="56">
        <v>42522</v>
      </c>
      <c r="H8" s="57" t="s">
        <v>26</v>
      </c>
      <c r="I8" s="57" t="s">
        <v>18</v>
      </c>
      <c r="J8" s="54" t="s">
        <v>19</v>
      </c>
      <c r="K8" s="55" t="s">
        <v>802</v>
      </c>
      <c r="L8" s="58">
        <v>20190103</v>
      </c>
      <c r="M8" s="59">
        <v>71.260000000000005</v>
      </c>
      <c r="N8" s="60">
        <v>5</v>
      </c>
      <c r="O8" s="61"/>
      <c r="P8" s="62"/>
    </row>
    <row r="9" spans="1:16" ht="24" customHeight="1">
      <c r="A9" s="71" t="s">
        <v>33</v>
      </c>
      <c r="B9" s="54" t="s">
        <v>41</v>
      </c>
      <c r="C9" s="55" t="s">
        <v>14</v>
      </c>
      <c r="D9" s="56">
        <v>34386</v>
      </c>
      <c r="E9" s="57" t="s">
        <v>15</v>
      </c>
      <c r="F9" s="57" t="s">
        <v>16</v>
      </c>
      <c r="G9" s="56">
        <v>43285.07</v>
      </c>
      <c r="H9" s="57" t="s">
        <v>42</v>
      </c>
      <c r="I9" s="57" t="s">
        <v>18</v>
      </c>
      <c r="J9" s="54" t="s">
        <v>19</v>
      </c>
      <c r="K9" s="55" t="s">
        <v>802</v>
      </c>
      <c r="L9" s="58">
        <v>20190109</v>
      </c>
      <c r="M9" s="59">
        <v>69.25</v>
      </c>
      <c r="N9" s="60">
        <v>6</v>
      </c>
      <c r="O9" s="61"/>
      <c r="P9" s="62"/>
    </row>
    <row r="10" spans="1:16" ht="24" customHeight="1">
      <c r="A10" s="71" t="s">
        <v>35</v>
      </c>
      <c r="B10" s="54" t="s">
        <v>55</v>
      </c>
      <c r="C10" s="55" t="s">
        <v>24</v>
      </c>
      <c r="D10" s="56">
        <v>34297</v>
      </c>
      <c r="E10" s="57" t="s">
        <v>15</v>
      </c>
      <c r="F10" s="57" t="s">
        <v>16</v>
      </c>
      <c r="G10" s="56">
        <v>43252.07</v>
      </c>
      <c r="H10" s="57" t="s">
        <v>21</v>
      </c>
      <c r="I10" s="57" t="s">
        <v>18</v>
      </c>
      <c r="J10" s="54" t="s">
        <v>19</v>
      </c>
      <c r="K10" s="55" t="s">
        <v>802</v>
      </c>
      <c r="L10" s="58">
        <v>20190114</v>
      </c>
      <c r="M10" s="59">
        <v>68.13</v>
      </c>
      <c r="N10" s="60">
        <v>7</v>
      </c>
      <c r="O10" s="61"/>
      <c r="P10" s="62"/>
    </row>
    <row r="11" spans="1:16" ht="24" customHeight="1">
      <c r="A11" s="71" t="s">
        <v>37</v>
      </c>
      <c r="B11" s="54" t="s">
        <v>49</v>
      </c>
      <c r="C11" s="55" t="s">
        <v>24</v>
      </c>
      <c r="D11" s="56">
        <v>34303</v>
      </c>
      <c r="E11" s="57" t="s">
        <v>15</v>
      </c>
      <c r="F11" s="57" t="s">
        <v>16</v>
      </c>
      <c r="G11" s="56">
        <v>43623.07</v>
      </c>
      <c r="H11" s="57" t="s">
        <v>50</v>
      </c>
      <c r="I11" s="57" t="s">
        <v>18</v>
      </c>
      <c r="J11" s="54" t="s">
        <v>19</v>
      </c>
      <c r="K11" s="55" t="s">
        <v>802</v>
      </c>
      <c r="L11" s="58">
        <v>20190112</v>
      </c>
      <c r="M11" s="59">
        <v>67.84</v>
      </c>
      <c r="N11" s="60">
        <v>8</v>
      </c>
      <c r="O11" s="61"/>
      <c r="P11" s="62"/>
    </row>
    <row r="12" spans="1:16" ht="24" customHeight="1">
      <c r="A12" s="71" t="s">
        <v>40</v>
      </c>
      <c r="B12" s="54" t="s">
        <v>36</v>
      </c>
      <c r="C12" s="55" t="s">
        <v>24</v>
      </c>
      <c r="D12" s="56">
        <v>34930</v>
      </c>
      <c r="E12" s="57" t="s">
        <v>15</v>
      </c>
      <c r="F12" s="57" t="s">
        <v>16</v>
      </c>
      <c r="G12" s="56">
        <v>43272.07</v>
      </c>
      <c r="H12" s="57" t="s">
        <v>21</v>
      </c>
      <c r="I12" s="57" t="s">
        <v>18</v>
      </c>
      <c r="J12" s="54" t="s">
        <v>19</v>
      </c>
      <c r="K12" s="55" t="s">
        <v>802</v>
      </c>
      <c r="L12" s="58">
        <v>20190107</v>
      </c>
      <c r="M12" s="59">
        <v>67.81</v>
      </c>
      <c r="N12" s="60">
        <v>9</v>
      </c>
      <c r="O12" s="61"/>
      <c r="P12" s="62"/>
    </row>
    <row r="13" spans="1:16" ht="24" customHeight="1">
      <c r="A13" s="71" t="s">
        <v>43</v>
      </c>
      <c r="B13" s="54" t="s">
        <v>44</v>
      </c>
      <c r="C13" s="55" t="s">
        <v>14</v>
      </c>
      <c r="D13" s="56">
        <v>35046</v>
      </c>
      <c r="E13" s="57" t="s">
        <v>15</v>
      </c>
      <c r="F13" s="57" t="s">
        <v>16</v>
      </c>
      <c r="G13" s="56">
        <v>43617</v>
      </c>
      <c r="H13" s="57" t="s">
        <v>21</v>
      </c>
      <c r="I13" s="57" t="s">
        <v>18</v>
      </c>
      <c r="J13" s="54" t="s">
        <v>19</v>
      </c>
      <c r="K13" s="55" t="s">
        <v>802</v>
      </c>
      <c r="L13" s="58">
        <v>20190110</v>
      </c>
      <c r="M13" s="59">
        <v>67.33</v>
      </c>
      <c r="N13" s="60">
        <v>10</v>
      </c>
      <c r="O13" s="61"/>
      <c r="P13" s="62"/>
    </row>
    <row r="14" spans="1:16" ht="24" customHeight="1">
      <c r="A14" s="71" t="s">
        <v>45</v>
      </c>
      <c r="B14" s="54" t="s">
        <v>52</v>
      </c>
      <c r="C14" s="55" t="s">
        <v>14</v>
      </c>
      <c r="D14" s="56">
        <v>33926</v>
      </c>
      <c r="E14" s="57" t="s">
        <v>15</v>
      </c>
      <c r="F14" s="57" t="s">
        <v>16</v>
      </c>
      <c r="G14" s="56">
        <v>42917</v>
      </c>
      <c r="H14" s="57" t="s">
        <v>53</v>
      </c>
      <c r="I14" s="57" t="s">
        <v>18</v>
      </c>
      <c r="J14" s="54" t="s">
        <v>19</v>
      </c>
      <c r="K14" s="55" t="s">
        <v>802</v>
      </c>
      <c r="L14" s="58">
        <v>20190113</v>
      </c>
      <c r="M14" s="59">
        <v>66.819999999999993</v>
      </c>
      <c r="N14" s="60">
        <v>11</v>
      </c>
      <c r="O14" s="61"/>
      <c r="P14" s="62"/>
    </row>
    <row r="15" spans="1:16" ht="24" customHeight="1">
      <c r="A15" s="71" t="s">
        <v>48</v>
      </c>
      <c r="B15" s="54" t="s">
        <v>60</v>
      </c>
      <c r="C15" s="55" t="s">
        <v>14</v>
      </c>
      <c r="D15" s="56">
        <v>34689</v>
      </c>
      <c r="E15" s="57" t="s">
        <v>15</v>
      </c>
      <c r="F15" s="57" t="s">
        <v>16</v>
      </c>
      <c r="G15" s="56">
        <v>42897.07</v>
      </c>
      <c r="H15" s="57" t="s">
        <v>58</v>
      </c>
      <c r="I15" s="57" t="s">
        <v>18</v>
      </c>
      <c r="J15" s="54" t="s">
        <v>19</v>
      </c>
      <c r="K15" s="55" t="s">
        <v>802</v>
      </c>
      <c r="L15" s="58">
        <v>20190116</v>
      </c>
      <c r="M15" s="59">
        <v>64.709999999999994</v>
      </c>
      <c r="N15" s="60">
        <v>12</v>
      </c>
      <c r="O15" s="61"/>
      <c r="P15" s="62"/>
    </row>
    <row r="16" spans="1:16" ht="24" customHeight="1">
      <c r="A16" s="71" t="s">
        <v>51</v>
      </c>
      <c r="B16" s="54" t="s">
        <v>62</v>
      </c>
      <c r="C16" s="55" t="s">
        <v>14</v>
      </c>
      <c r="D16" s="56">
        <v>33527</v>
      </c>
      <c r="E16" s="57" t="s">
        <v>15</v>
      </c>
      <c r="F16" s="57" t="s">
        <v>16</v>
      </c>
      <c r="G16" s="56">
        <v>41468.07</v>
      </c>
      <c r="H16" s="57" t="s">
        <v>53</v>
      </c>
      <c r="I16" s="57" t="s">
        <v>18</v>
      </c>
      <c r="J16" s="54" t="s">
        <v>19</v>
      </c>
      <c r="K16" s="55" t="s">
        <v>802</v>
      </c>
      <c r="L16" s="58">
        <v>20190117</v>
      </c>
      <c r="M16" s="59">
        <v>64.61</v>
      </c>
      <c r="N16" s="60">
        <v>13</v>
      </c>
      <c r="O16" s="61"/>
      <c r="P16" s="62"/>
    </row>
    <row r="17" spans="1:16" ht="24" customHeight="1">
      <c r="A17" s="71" t="s">
        <v>54</v>
      </c>
      <c r="B17" s="54" t="s">
        <v>57</v>
      </c>
      <c r="C17" s="55" t="s">
        <v>14</v>
      </c>
      <c r="D17" s="56">
        <v>34626</v>
      </c>
      <c r="E17" s="57" t="s">
        <v>15</v>
      </c>
      <c r="F17" s="57" t="s">
        <v>16</v>
      </c>
      <c r="G17" s="56">
        <v>43271.07</v>
      </c>
      <c r="H17" s="57" t="s">
        <v>58</v>
      </c>
      <c r="I17" s="57" t="s">
        <v>18</v>
      </c>
      <c r="J17" s="54" t="s">
        <v>19</v>
      </c>
      <c r="K17" s="55" t="s">
        <v>802</v>
      </c>
      <c r="L17" s="58">
        <v>20190115</v>
      </c>
      <c r="M17" s="59">
        <v>64.47</v>
      </c>
      <c r="N17" s="60">
        <v>14</v>
      </c>
      <c r="O17" s="61"/>
      <c r="P17" s="62"/>
    </row>
    <row r="18" spans="1:16" ht="24" customHeight="1">
      <c r="A18" s="71" t="s">
        <v>56</v>
      </c>
      <c r="B18" s="54" t="s">
        <v>20</v>
      </c>
      <c r="C18" s="55" t="s">
        <v>14</v>
      </c>
      <c r="D18" s="56">
        <v>34449</v>
      </c>
      <c r="E18" s="57" t="s">
        <v>15</v>
      </c>
      <c r="F18" s="57" t="s">
        <v>16</v>
      </c>
      <c r="G18" s="56">
        <v>42581.07</v>
      </c>
      <c r="H18" s="57" t="s">
        <v>21</v>
      </c>
      <c r="I18" s="57" t="s">
        <v>18</v>
      </c>
      <c r="J18" s="54" t="s">
        <v>19</v>
      </c>
      <c r="K18" s="55" t="s">
        <v>802</v>
      </c>
      <c r="L18" s="58">
        <v>20190102</v>
      </c>
      <c r="M18" s="59">
        <v>63.96</v>
      </c>
      <c r="N18" s="60">
        <v>15</v>
      </c>
      <c r="O18" s="61"/>
      <c r="P18" s="62"/>
    </row>
    <row r="19" spans="1:16" ht="24" customHeight="1">
      <c r="A19" s="71" t="s">
        <v>59</v>
      </c>
      <c r="B19" s="54" t="s">
        <v>34</v>
      </c>
      <c r="C19" s="55" t="s">
        <v>14</v>
      </c>
      <c r="D19" s="56">
        <v>34614</v>
      </c>
      <c r="E19" s="57" t="s">
        <v>15</v>
      </c>
      <c r="F19" s="57" t="s">
        <v>16</v>
      </c>
      <c r="G19" s="56">
        <v>42932.07</v>
      </c>
      <c r="H19" s="57" t="s">
        <v>29</v>
      </c>
      <c r="I19" s="57" t="s">
        <v>18</v>
      </c>
      <c r="J19" s="54" t="s">
        <v>19</v>
      </c>
      <c r="K19" s="55" t="s">
        <v>802</v>
      </c>
      <c r="L19" s="58">
        <v>20190106</v>
      </c>
      <c r="M19" s="59">
        <v>62.85</v>
      </c>
      <c r="N19" s="60">
        <v>16</v>
      </c>
      <c r="O19" s="61"/>
      <c r="P19" s="62"/>
    </row>
    <row r="20" spans="1:16" ht="24" customHeight="1">
      <c r="A20" s="71" t="s">
        <v>61</v>
      </c>
      <c r="B20" s="54" t="s">
        <v>31</v>
      </c>
      <c r="C20" s="55" t="s">
        <v>14</v>
      </c>
      <c r="D20" s="56">
        <v>33851</v>
      </c>
      <c r="E20" s="57" t="s">
        <v>15</v>
      </c>
      <c r="F20" s="57" t="s">
        <v>16</v>
      </c>
      <c r="G20" s="56">
        <v>42164.07</v>
      </c>
      <c r="H20" s="57" t="s">
        <v>32</v>
      </c>
      <c r="I20" s="57" t="s">
        <v>18</v>
      </c>
      <c r="J20" s="54" t="s">
        <v>19</v>
      </c>
      <c r="K20" s="55" t="s">
        <v>802</v>
      </c>
      <c r="L20" s="58">
        <v>20190105</v>
      </c>
      <c r="M20" s="59">
        <v>52.22</v>
      </c>
      <c r="N20" s="60">
        <v>17</v>
      </c>
      <c r="O20" s="61"/>
      <c r="P20" s="62"/>
    </row>
    <row r="21" spans="1:16" ht="24" customHeight="1">
      <c r="A21" s="71" t="s">
        <v>63</v>
      </c>
      <c r="B21" s="72" t="s">
        <v>74</v>
      </c>
      <c r="C21" s="73" t="s">
        <v>24</v>
      </c>
      <c r="D21" s="74">
        <v>34563</v>
      </c>
      <c r="E21" s="75" t="s">
        <v>15</v>
      </c>
      <c r="F21" s="75" t="s">
        <v>16</v>
      </c>
      <c r="G21" s="74">
        <v>43659.07</v>
      </c>
      <c r="H21" s="75" t="s">
        <v>70</v>
      </c>
      <c r="I21" s="75" t="s">
        <v>66</v>
      </c>
      <c r="J21" s="72" t="s">
        <v>67</v>
      </c>
      <c r="K21" s="73" t="s">
        <v>803</v>
      </c>
      <c r="L21" s="76">
        <v>20190121</v>
      </c>
      <c r="M21" s="77">
        <v>72.03</v>
      </c>
      <c r="N21" s="78">
        <v>1</v>
      </c>
      <c r="O21" s="79" t="s">
        <v>799</v>
      </c>
      <c r="P21" s="80"/>
    </row>
    <row r="22" spans="1:16" ht="24" customHeight="1">
      <c r="A22" s="71" t="s">
        <v>68</v>
      </c>
      <c r="B22" s="72" t="s">
        <v>69</v>
      </c>
      <c r="C22" s="73" t="s">
        <v>24</v>
      </c>
      <c r="D22" s="74">
        <v>34471</v>
      </c>
      <c r="E22" s="75" t="s">
        <v>15</v>
      </c>
      <c r="F22" s="75" t="s">
        <v>16</v>
      </c>
      <c r="G22" s="74">
        <v>42552</v>
      </c>
      <c r="H22" s="75" t="s">
        <v>70</v>
      </c>
      <c r="I22" s="75" t="s">
        <v>66</v>
      </c>
      <c r="J22" s="72" t="s">
        <v>67</v>
      </c>
      <c r="K22" s="73" t="s">
        <v>803</v>
      </c>
      <c r="L22" s="76">
        <v>20190119</v>
      </c>
      <c r="M22" s="77">
        <v>71.72</v>
      </c>
      <c r="N22" s="78">
        <v>2</v>
      </c>
      <c r="O22" s="79" t="s">
        <v>799</v>
      </c>
      <c r="P22" s="80"/>
    </row>
    <row r="23" spans="1:16" ht="24" customHeight="1">
      <c r="A23" s="71" t="s">
        <v>71</v>
      </c>
      <c r="B23" s="72" t="s">
        <v>72</v>
      </c>
      <c r="C23" s="73" t="s">
        <v>24</v>
      </c>
      <c r="D23" s="74">
        <v>34497</v>
      </c>
      <c r="E23" s="75" t="s">
        <v>15</v>
      </c>
      <c r="F23" s="75" t="s">
        <v>25</v>
      </c>
      <c r="G23" s="74">
        <v>43282</v>
      </c>
      <c r="H23" s="75" t="s">
        <v>70</v>
      </c>
      <c r="I23" s="75" t="s">
        <v>66</v>
      </c>
      <c r="J23" s="72" t="s">
        <v>67</v>
      </c>
      <c r="K23" s="73" t="s">
        <v>803</v>
      </c>
      <c r="L23" s="76">
        <v>20190120</v>
      </c>
      <c r="M23" s="77">
        <v>69.36</v>
      </c>
      <c r="N23" s="78">
        <v>3</v>
      </c>
      <c r="O23" s="79" t="s">
        <v>799</v>
      </c>
      <c r="P23" s="80"/>
    </row>
    <row r="24" spans="1:16" ht="24" customHeight="1">
      <c r="A24" s="71" t="s">
        <v>73</v>
      </c>
      <c r="B24" s="72" t="s">
        <v>64</v>
      </c>
      <c r="C24" s="73" t="s">
        <v>24</v>
      </c>
      <c r="D24" s="74">
        <v>35205</v>
      </c>
      <c r="E24" s="75" t="s">
        <v>15</v>
      </c>
      <c r="F24" s="75" t="s">
        <v>16</v>
      </c>
      <c r="G24" s="74">
        <v>43649</v>
      </c>
      <c r="H24" s="75" t="s">
        <v>65</v>
      </c>
      <c r="I24" s="75" t="s">
        <v>66</v>
      </c>
      <c r="J24" s="72" t="s">
        <v>67</v>
      </c>
      <c r="K24" s="73" t="s">
        <v>803</v>
      </c>
      <c r="L24" s="76">
        <v>20190118</v>
      </c>
      <c r="M24" s="77"/>
      <c r="N24" s="78"/>
      <c r="O24" s="79"/>
      <c r="P24" s="80" t="s">
        <v>797</v>
      </c>
    </row>
    <row r="25" spans="1:16" ht="24" customHeight="1">
      <c r="A25" s="71" t="s">
        <v>75</v>
      </c>
      <c r="B25" s="63" t="s">
        <v>76</v>
      </c>
      <c r="C25" s="64" t="s">
        <v>14</v>
      </c>
      <c r="D25" s="65">
        <v>35347</v>
      </c>
      <c r="E25" s="66" t="s">
        <v>15</v>
      </c>
      <c r="F25" s="66" t="s">
        <v>16</v>
      </c>
      <c r="G25" s="65">
        <v>43657.07</v>
      </c>
      <c r="H25" s="66" t="s">
        <v>70</v>
      </c>
      <c r="I25" s="66" t="s">
        <v>66</v>
      </c>
      <c r="J25" s="63" t="s">
        <v>77</v>
      </c>
      <c r="K25" s="64" t="s">
        <v>804</v>
      </c>
      <c r="L25" s="67">
        <v>20190122</v>
      </c>
      <c r="M25" s="68">
        <v>77.41</v>
      </c>
      <c r="N25" s="69">
        <v>1</v>
      </c>
      <c r="O25" s="61" t="s">
        <v>799</v>
      </c>
      <c r="P25" s="70"/>
    </row>
    <row r="26" spans="1:16" ht="24" customHeight="1">
      <c r="A26" s="71" t="s">
        <v>78</v>
      </c>
      <c r="B26" s="81" t="s">
        <v>436</v>
      </c>
      <c r="C26" s="82" t="s">
        <v>24</v>
      </c>
      <c r="D26" s="83">
        <v>33485</v>
      </c>
      <c r="E26" s="84" t="s">
        <v>15</v>
      </c>
      <c r="F26" s="84" t="s">
        <v>16</v>
      </c>
      <c r="G26" s="83">
        <v>43282</v>
      </c>
      <c r="H26" s="84" t="s">
        <v>120</v>
      </c>
      <c r="I26" s="84" t="s">
        <v>113</v>
      </c>
      <c r="J26" s="81" t="s">
        <v>114</v>
      </c>
      <c r="K26" s="82" t="s">
        <v>805</v>
      </c>
      <c r="L26" s="85">
        <v>20190528</v>
      </c>
      <c r="M26" s="86">
        <v>67.98</v>
      </c>
      <c r="N26" s="87">
        <v>1</v>
      </c>
      <c r="O26" s="79" t="s">
        <v>799</v>
      </c>
      <c r="P26" s="88"/>
    </row>
    <row r="27" spans="1:16" ht="24" customHeight="1">
      <c r="A27" s="71" t="s">
        <v>82</v>
      </c>
      <c r="B27" s="81" t="s">
        <v>125</v>
      </c>
      <c r="C27" s="82" t="s">
        <v>14</v>
      </c>
      <c r="D27" s="83">
        <v>35633</v>
      </c>
      <c r="E27" s="84" t="s">
        <v>15</v>
      </c>
      <c r="F27" s="84" t="s">
        <v>16</v>
      </c>
      <c r="G27" s="83">
        <v>43618</v>
      </c>
      <c r="H27" s="84" t="s">
        <v>126</v>
      </c>
      <c r="I27" s="84" t="s">
        <v>113</v>
      </c>
      <c r="J27" s="81" t="s">
        <v>114</v>
      </c>
      <c r="K27" s="82" t="s">
        <v>806</v>
      </c>
      <c r="L27" s="85">
        <v>20190205</v>
      </c>
      <c r="M27" s="86">
        <v>67.27</v>
      </c>
      <c r="N27" s="87">
        <v>2</v>
      </c>
      <c r="O27" s="79" t="s">
        <v>799</v>
      </c>
      <c r="P27" s="88"/>
    </row>
    <row r="28" spans="1:16" ht="24" customHeight="1">
      <c r="A28" s="71" t="s">
        <v>86</v>
      </c>
      <c r="B28" s="81" t="s">
        <v>128</v>
      </c>
      <c r="C28" s="82" t="s">
        <v>14</v>
      </c>
      <c r="D28" s="83">
        <v>35203</v>
      </c>
      <c r="E28" s="84" t="s">
        <v>15</v>
      </c>
      <c r="F28" s="84" t="s">
        <v>16</v>
      </c>
      <c r="G28" s="83">
        <v>43665.07</v>
      </c>
      <c r="H28" s="84" t="s">
        <v>129</v>
      </c>
      <c r="I28" s="84" t="s">
        <v>113</v>
      </c>
      <c r="J28" s="81" t="s">
        <v>114</v>
      </c>
      <c r="K28" s="82" t="s">
        <v>806</v>
      </c>
      <c r="L28" s="85">
        <v>20190206</v>
      </c>
      <c r="M28" s="86">
        <v>65.55</v>
      </c>
      <c r="N28" s="87">
        <v>3</v>
      </c>
      <c r="O28" s="79" t="s">
        <v>799</v>
      </c>
      <c r="P28" s="88"/>
    </row>
    <row r="29" spans="1:16" ht="24" customHeight="1">
      <c r="A29" s="71" t="s">
        <v>90</v>
      </c>
      <c r="B29" s="81" t="s">
        <v>425</v>
      </c>
      <c r="C29" s="82" t="s">
        <v>14</v>
      </c>
      <c r="D29" s="83">
        <v>35326</v>
      </c>
      <c r="E29" s="84" t="s">
        <v>15</v>
      </c>
      <c r="F29" s="84" t="s">
        <v>16</v>
      </c>
      <c r="G29" s="83" t="s">
        <v>426</v>
      </c>
      <c r="H29" s="84" t="s">
        <v>427</v>
      </c>
      <c r="I29" s="84" t="s">
        <v>113</v>
      </c>
      <c r="J29" s="81" t="s">
        <v>114</v>
      </c>
      <c r="K29" s="82" t="s">
        <v>805</v>
      </c>
      <c r="L29" s="85">
        <v>20190524</v>
      </c>
      <c r="M29" s="86">
        <v>65.489999999999995</v>
      </c>
      <c r="N29" s="87">
        <v>4</v>
      </c>
      <c r="O29" s="79"/>
      <c r="P29" s="88"/>
    </row>
    <row r="30" spans="1:16" ht="24" customHeight="1">
      <c r="A30" s="71" t="s">
        <v>95</v>
      </c>
      <c r="B30" s="81" t="s">
        <v>402</v>
      </c>
      <c r="C30" s="82" t="s">
        <v>14</v>
      </c>
      <c r="D30" s="83">
        <v>35103</v>
      </c>
      <c r="E30" s="84" t="s">
        <v>15</v>
      </c>
      <c r="F30" s="84" t="s">
        <v>16</v>
      </c>
      <c r="G30" s="83">
        <v>43658</v>
      </c>
      <c r="H30" s="84" t="s">
        <v>123</v>
      </c>
      <c r="I30" s="84" t="s">
        <v>113</v>
      </c>
      <c r="J30" s="81" t="s">
        <v>114</v>
      </c>
      <c r="K30" s="82" t="s">
        <v>806</v>
      </c>
      <c r="L30" s="85">
        <v>20190514</v>
      </c>
      <c r="M30" s="86">
        <v>64.7</v>
      </c>
      <c r="N30" s="87">
        <v>5</v>
      </c>
      <c r="O30" s="79"/>
      <c r="P30" s="88"/>
    </row>
    <row r="31" spans="1:16" ht="24" customHeight="1">
      <c r="A31" s="71" t="s">
        <v>99</v>
      </c>
      <c r="B31" s="81" t="s">
        <v>392</v>
      </c>
      <c r="C31" s="82" t="s">
        <v>14</v>
      </c>
      <c r="D31" s="83">
        <v>35294</v>
      </c>
      <c r="E31" s="84" t="s">
        <v>15</v>
      </c>
      <c r="F31" s="84" t="s">
        <v>16</v>
      </c>
      <c r="G31" s="83">
        <v>43656.07</v>
      </c>
      <c r="H31" s="84" t="s">
        <v>112</v>
      </c>
      <c r="I31" s="84" t="s">
        <v>113</v>
      </c>
      <c r="J31" s="81" t="s">
        <v>114</v>
      </c>
      <c r="K31" s="82" t="s">
        <v>806</v>
      </c>
      <c r="L31" s="85">
        <v>20190509</v>
      </c>
      <c r="M31" s="86">
        <v>63.38</v>
      </c>
      <c r="N31" s="87">
        <v>6</v>
      </c>
      <c r="O31" s="79"/>
      <c r="P31" s="88"/>
    </row>
    <row r="32" spans="1:16" ht="24" customHeight="1">
      <c r="A32" s="71" t="s">
        <v>103</v>
      </c>
      <c r="B32" s="81" t="s">
        <v>411</v>
      </c>
      <c r="C32" s="82" t="s">
        <v>24</v>
      </c>
      <c r="D32" s="83">
        <v>32895</v>
      </c>
      <c r="E32" s="84" t="s">
        <v>15</v>
      </c>
      <c r="F32" s="84" t="s">
        <v>16</v>
      </c>
      <c r="G32" s="83">
        <v>42199.07</v>
      </c>
      <c r="H32" s="84" t="s">
        <v>65</v>
      </c>
      <c r="I32" s="84" t="s">
        <v>113</v>
      </c>
      <c r="J32" s="81" t="s">
        <v>114</v>
      </c>
      <c r="K32" s="82" t="s">
        <v>805</v>
      </c>
      <c r="L32" s="85">
        <v>20190518</v>
      </c>
      <c r="M32" s="86">
        <v>62.84</v>
      </c>
      <c r="N32" s="87">
        <v>7</v>
      </c>
      <c r="O32" s="79"/>
      <c r="P32" s="88"/>
    </row>
    <row r="33" spans="1:16" ht="24" customHeight="1">
      <c r="A33" s="71" t="s">
        <v>106</v>
      </c>
      <c r="B33" s="81" t="s">
        <v>438</v>
      </c>
      <c r="C33" s="82" t="s">
        <v>14</v>
      </c>
      <c r="D33" s="83">
        <v>34018</v>
      </c>
      <c r="E33" s="84" t="s">
        <v>15</v>
      </c>
      <c r="F33" s="84" t="s">
        <v>16</v>
      </c>
      <c r="G33" s="83">
        <v>42917</v>
      </c>
      <c r="H33" s="84" t="s">
        <v>197</v>
      </c>
      <c r="I33" s="84" t="s">
        <v>113</v>
      </c>
      <c r="J33" s="81" t="s">
        <v>114</v>
      </c>
      <c r="K33" s="82" t="s">
        <v>805</v>
      </c>
      <c r="L33" s="85">
        <v>20190529</v>
      </c>
      <c r="M33" s="86">
        <v>62.62</v>
      </c>
      <c r="N33" s="87">
        <v>8</v>
      </c>
      <c r="O33" s="79"/>
      <c r="P33" s="88"/>
    </row>
    <row r="34" spans="1:16" ht="24" customHeight="1">
      <c r="A34" s="71" t="s">
        <v>110</v>
      </c>
      <c r="B34" s="81" t="s">
        <v>429</v>
      </c>
      <c r="C34" s="82" t="s">
        <v>24</v>
      </c>
      <c r="D34" s="83">
        <v>33941</v>
      </c>
      <c r="E34" s="84" t="s">
        <v>15</v>
      </c>
      <c r="F34" s="84" t="s">
        <v>16</v>
      </c>
      <c r="G34" s="83">
        <v>43282</v>
      </c>
      <c r="H34" s="84" t="s">
        <v>120</v>
      </c>
      <c r="I34" s="84" t="s">
        <v>113</v>
      </c>
      <c r="J34" s="81" t="s">
        <v>114</v>
      </c>
      <c r="K34" s="82" t="s">
        <v>805</v>
      </c>
      <c r="L34" s="85">
        <v>20190525</v>
      </c>
      <c r="M34" s="86">
        <v>62.43</v>
      </c>
      <c r="N34" s="87">
        <v>9</v>
      </c>
      <c r="O34" s="79"/>
      <c r="P34" s="88"/>
    </row>
    <row r="35" spans="1:16" ht="24" customHeight="1">
      <c r="A35" s="71" t="s">
        <v>115</v>
      </c>
      <c r="B35" s="81" t="s">
        <v>111</v>
      </c>
      <c r="C35" s="82" t="s">
        <v>14</v>
      </c>
      <c r="D35" s="83">
        <v>34643</v>
      </c>
      <c r="E35" s="84" t="s">
        <v>15</v>
      </c>
      <c r="F35" s="84" t="s">
        <v>16</v>
      </c>
      <c r="G35" s="83">
        <v>43647.07</v>
      </c>
      <c r="H35" s="84" t="s">
        <v>112</v>
      </c>
      <c r="I35" s="84" t="s">
        <v>113</v>
      </c>
      <c r="J35" s="81" t="s">
        <v>114</v>
      </c>
      <c r="K35" s="82" t="s">
        <v>806</v>
      </c>
      <c r="L35" s="85">
        <v>20190201</v>
      </c>
      <c r="M35" s="86">
        <v>62.27</v>
      </c>
      <c r="N35" s="87">
        <v>10</v>
      </c>
      <c r="O35" s="79"/>
      <c r="P35" s="88"/>
    </row>
    <row r="36" spans="1:16" ht="24" customHeight="1">
      <c r="A36" s="71" t="s">
        <v>118</v>
      </c>
      <c r="B36" s="81" t="s">
        <v>383</v>
      </c>
      <c r="C36" s="82" t="s">
        <v>24</v>
      </c>
      <c r="D36" s="83">
        <v>32488</v>
      </c>
      <c r="E36" s="84" t="s">
        <v>15</v>
      </c>
      <c r="F36" s="84" t="s">
        <v>16</v>
      </c>
      <c r="G36" s="83">
        <v>41469.07</v>
      </c>
      <c r="H36" s="84" t="s">
        <v>65</v>
      </c>
      <c r="I36" s="84" t="s">
        <v>113</v>
      </c>
      <c r="J36" s="81" t="s">
        <v>114</v>
      </c>
      <c r="K36" s="82" t="s">
        <v>806</v>
      </c>
      <c r="L36" s="85">
        <v>20190506</v>
      </c>
      <c r="M36" s="86">
        <v>62.19</v>
      </c>
      <c r="N36" s="87">
        <v>11</v>
      </c>
      <c r="O36" s="79"/>
      <c r="P36" s="88"/>
    </row>
    <row r="37" spans="1:16" ht="24" customHeight="1">
      <c r="A37" s="71" t="s">
        <v>121</v>
      </c>
      <c r="B37" s="81" t="s">
        <v>398</v>
      </c>
      <c r="C37" s="82" t="s">
        <v>14</v>
      </c>
      <c r="D37" s="83">
        <v>33807</v>
      </c>
      <c r="E37" s="84" t="s">
        <v>15</v>
      </c>
      <c r="F37" s="84" t="s">
        <v>16</v>
      </c>
      <c r="G37" s="83">
        <v>42559.07</v>
      </c>
      <c r="H37" s="84" t="s">
        <v>120</v>
      </c>
      <c r="I37" s="84" t="s">
        <v>113</v>
      </c>
      <c r="J37" s="81" t="s">
        <v>114</v>
      </c>
      <c r="K37" s="82" t="s">
        <v>806</v>
      </c>
      <c r="L37" s="85">
        <v>20190512</v>
      </c>
      <c r="M37" s="86">
        <v>61.73</v>
      </c>
      <c r="N37" s="87">
        <v>12</v>
      </c>
      <c r="O37" s="79"/>
      <c r="P37" s="88"/>
    </row>
    <row r="38" spans="1:16" ht="24" customHeight="1">
      <c r="A38" s="71" t="s">
        <v>124</v>
      </c>
      <c r="B38" s="81" t="s">
        <v>418</v>
      </c>
      <c r="C38" s="82" t="s">
        <v>24</v>
      </c>
      <c r="D38" s="83">
        <v>34961</v>
      </c>
      <c r="E38" s="84" t="s">
        <v>15</v>
      </c>
      <c r="F38" s="84" t="s">
        <v>16</v>
      </c>
      <c r="G38" s="83">
        <v>43673.07</v>
      </c>
      <c r="H38" s="84" t="s">
        <v>327</v>
      </c>
      <c r="I38" s="84" t="s">
        <v>113</v>
      </c>
      <c r="J38" s="81" t="s">
        <v>114</v>
      </c>
      <c r="K38" s="82" t="s">
        <v>805</v>
      </c>
      <c r="L38" s="85">
        <v>20190521</v>
      </c>
      <c r="M38" s="86">
        <v>61.73</v>
      </c>
      <c r="N38" s="87">
        <v>12</v>
      </c>
      <c r="O38" s="79"/>
      <c r="P38" s="88"/>
    </row>
    <row r="39" spans="1:16" ht="24" customHeight="1">
      <c r="A39" s="71" t="s">
        <v>127</v>
      </c>
      <c r="B39" s="81" t="s">
        <v>409</v>
      </c>
      <c r="C39" s="82" t="s">
        <v>24</v>
      </c>
      <c r="D39" s="83">
        <v>34149</v>
      </c>
      <c r="E39" s="84" t="s">
        <v>15</v>
      </c>
      <c r="F39" s="84" t="s">
        <v>16</v>
      </c>
      <c r="G39" s="83">
        <v>42919</v>
      </c>
      <c r="H39" s="84" t="s">
        <v>53</v>
      </c>
      <c r="I39" s="84" t="s">
        <v>113</v>
      </c>
      <c r="J39" s="81" t="s">
        <v>114</v>
      </c>
      <c r="K39" s="82" t="s">
        <v>805</v>
      </c>
      <c r="L39" s="85">
        <v>20190517</v>
      </c>
      <c r="M39" s="86">
        <v>61.38</v>
      </c>
      <c r="N39" s="87">
        <v>13</v>
      </c>
      <c r="O39" s="79"/>
      <c r="P39" s="88"/>
    </row>
    <row r="40" spans="1:16" ht="24" customHeight="1">
      <c r="A40" s="71" t="s">
        <v>130</v>
      </c>
      <c r="B40" s="81" t="s">
        <v>394</v>
      </c>
      <c r="C40" s="82" t="s">
        <v>24</v>
      </c>
      <c r="D40" s="83">
        <v>34887</v>
      </c>
      <c r="E40" s="84" t="s">
        <v>15</v>
      </c>
      <c r="F40" s="84" t="s">
        <v>16</v>
      </c>
      <c r="G40" s="83">
        <v>43311.07</v>
      </c>
      <c r="H40" s="84" t="s">
        <v>120</v>
      </c>
      <c r="I40" s="84" t="s">
        <v>113</v>
      </c>
      <c r="J40" s="81" t="s">
        <v>114</v>
      </c>
      <c r="K40" s="82" t="s">
        <v>806</v>
      </c>
      <c r="L40" s="85">
        <v>20190510</v>
      </c>
      <c r="M40" s="86">
        <v>61.31</v>
      </c>
      <c r="N40" s="87">
        <v>14</v>
      </c>
      <c r="O40" s="79"/>
      <c r="P40" s="88"/>
    </row>
    <row r="41" spans="1:16" ht="24" customHeight="1">
      <c r="A41" s="71" t="s">
        <v>133</v>
      </c>
      <c r="B41" s="81" t="s">
        <v>415</v>
      </c>
      <c r="C41" s="82" t="s">
        <v>24</v>
      </c>
      <c r="D41" s="83">
        <v>33637</v>
      </c>
      <c r="E41" s="84" t="s">
        <v>15</v>
      </c>
      <c r="F41" s="84" t="s">
        <v>25</v>
      </c>
      <c r="G41" s="83">
        <v>42910.07</v>
      </c>
      <c r="H41" s="84" t="s">
        <v>416</v>
      </c>
      <c r="I41" s="84" t="s">
        <v>113</v>
      </c>
      <c r="J41" s="81" t="s">
        <v>114</v>
      </c>
      <c r="K41" s="82" t="s">
        <v>805</v>
      </c>
      <c r="L41" s="85">
        <v>20190520</v>
      </c>
      <c r="M41" s="86">
        <v>61.27</v>
      </c>
      <c r="N41" s="87">
        <v>15</v>
      </c>
      <c r="O41" s="79"/>
      <c r="P41" s="88"/>
    </row>
    <row r="42" spans="1:16" ht="24" customHeight="1">
      <c r="A42" s="71" t="s">
        <v>138</v>
      </c>
      <c r="B42" s="81" t="s">
        <v>407</v>
      </c>
      <c r="C42" s="82" t="s">
        <v>14</v>
      </c>
      <c r="D42" s="83">
        <v>35035</v>
      </c>
      <c r="E42" s="84" t="s">
        <v>15</v>
      </c>
      <c r="F42" s="84" t="s">
        <v>16</v>
      </c>
      <c r="G42" s="83">
        <v>42932.07</v>
      </c>
      <c r="H42" s="84" t="s">
        <v>341</v>
      </c>
      <c r="I42" s="84" t="s">
        <v>113</v>
      </c>
      <c r="J42" s="81" t="s">
        <v>114</v>
      </c>
      <c r="K42" s="82" t="s">
        <v>805</v>
      </c>
      <c r="L42" s="85">
        <v>20190516</v>
      </c>
      <c r="M42" s="86">
        <v>59.53</v>
      </c>
      <c r="N42" s="87">
        <v>16</v>
      </c>
      <c r="O42" s="79"/>
      <c r="P42" s="88"/>
    </row>
    <row r="43" spans="1:16" ht="24" customHeight="1">
      <c r="A43" s="71" t="s">
        <v>141</v>
      </c>
      <c r="B43" s="81" t="s">
        <v>404</v>
      </c>
      <c r="C43" s="82" t="s">
        <v>14</v>
      </c>
      <c r="D43" s="83">
        <v>34280</v>
      </c>
      <c r="E43" s="84" t="s">
        <v>15</v>
      </c>
      <c r="F43" s="84" t="s">
        <v>16</v>
      </c>
      <c r="G43" s="83">
        <v>42552</v>
      </c>
      <c r="H43" s="84" t="s">
        <v>405</v>
      </c>
      <c r="I43" s="84" t="s">
        <v>113</v>
      </c>
      <c r="J43" s="81" t="s">
        <v>114</v>
      </c>
      <c r="K43" s="82" t="s">
        <v>805</v>
      </c>
      <c r="L43" s="85">
        <v>20190515</v>
      </c>
      <c r="M43" s="86">
        <v>58.76</v>
      </c>
      <c r="N43" s="87">
        <v>17</v>
      </c>
      <c r="O43" s="79"/>
      <c r="P43" s="88"/>
    </row>
    <row r="44" spans="1:16" ht="24" customHeight="1">
      <c r="A44" s="71" t="s">
        <v>144</v>
      </c>
      <c r="B44" s="81" t="s">
        <v>375</v>
      </c>
      <c r="C44" s="82" t="s">
        <v>24</v>
      </c>
      <c r="D44" s="83">
        <v>34653</v>
      </c>
      <c r="E44" s="84" t="s">
        <v>15</v>
      </c>
      <c r="F44" s="84" t="s">
        <v>16</v>
      </c>
      <c r="G44" s="83">
        <v>42918</v>
      </c>
      <c r="H44" s="84" t="s">
        <v>65</v>
      </c>
      <c r="I44" s="84" t="s">
        <v>113</v>
      </c>
      <c r="J44" s="81" t="s">
        <v>114</v>
      </c>
      <c r="K44" s="82" t="s">
        <v>806</v>
      </c>
      <c r="L44" s="85">
        <v>20190502</v>
      </c>
      <c r="M44" s="86">
        <v>58.46</v>
      </c>
      <c r="N44" s="87">
        <v>18</v>
      </c>
      <c r="O44" s="79"/>
      <c r="P44" s="88"/>
    </row>
    <row r="45" spans="1:16" ht="24" customHeight="1">
      <c r="A45" s="71" t="s">
        <v>147</v>
      </c>
      <c r="B45" s="81" t="s">
        <v>371</v>
      </c>
      <c r="C45" s="82" t="s">
        <v>14</v>
      </c>
      <c r="D45" s="83">
        <v>34420</v>
      </c>
      <c r="E45" s="84" t="s">
        <v>15</v>
      </c>
      <c r="F45" s="84" t="s">
        <v>16</v>
      </c>
      <c r="G45" s="83">
        <v>43649</v>
      </c>
      <c r="H45" s="84" t="s">
        <v>372</v>
      </c>
      <c r="I45" s="84" t="s">
        <v>373</v>
      </c>
      <c r="J45" s="81" t="s">
        <v>114</v>
      </c>
      <c r="K45" s="82" t="s">
        <v>806</v>
      </c>
      <c r="L45" s="85">
        <v>20190501</v>
      </c>
      <c r="M45" s="86">
        <v>58.23</v>
      </c>
      <c r="N45" s="87">
        <v>19</v>
      </c>
      <c r="O45" s="79"/>
      <c r="P45" s="88"/>
    </row>
    <row r="46" spans="1:16" ht="24" customHeight="1">
      <c r="A46" s="71" t="s">
        <v>150</v>
      </c>
      <c r="B46" s="81" t="s">
        <v>131</v>
      </c>
      <c r="C46" s="82" t="s">
        <v>24</v>
      </c>
      <c r="D46" s="83">
        <v>33735</v>
      </c>
      <c r="E46" s="84" t="s">
        <v>15</v>
      </c>
      <c r="F46" s="84" t="s">
        <v>16</v>
      </c>
      <c r="G46" s="83">
        <v>42934.07</v>
      </c>
      <c r="H46" s="84" t="s">
        <v>70</v>
      </c>
      <c r="I46" s="84" t="s">
        <v>132</v>
      </c>
      <c r="J46" s="81" t="s">
        <v>114</v>
      </c>
      <c r="K46" s="82" t="s">
        <v>806</v>
      </c>
      <c r="L46" s="85">
        <v>20190207</v>
      </c>
      <c r="M46" s="86">
        <v>57.74</v>
      </c>
      <c r="N46" s="87">
        <v>20</v>
      </c>
      <c r="O46" s="79"/>
      <c r="P46" s="88"/>
    </row>
    <row r="47" spans="1:16" ht="24" customHeight="1">
      <c r="A47" s="71" t="s">
        <v>154</v>
      </c>
      <c r="B47" s="81" t="s">
        <v>122</v>
      </c>
      <c r="C47" s="82" t="s">
        <v>14</v>
      </c>
      <c r="D47" s="83">
        <v>35182</v>
      </c>
      <c r="E47" s="84" t="s">
        <v>15</v>
      </c>
      <c r="F47" s="84" t="s">
        <v>16</v>
      </c>
      <c r="G47" s="83">
        <v>43301.07</v>
      </c>
      <c r="H47" s="84" t="s">
        <v>123</v>
      </c>
      <c r="I47" s="84" t="s">
        <v>113</v>
      </c>
      <c r="J47" s="81" t="s">
        <v>114</v>
      </c>
      <c r="K47" s="82" t="s">
        <v>806</v>
      </c>
      <c r="L47" s="85">
        <v>20190204</v>
      </c>
      <c r="M47" s="86">
        <v>56.58</v>
      </c>
      <c r="N47" s="87">
        <v>21</v>
      </c>
      <c r="O47" s="79"/>
      <c r="P47" s="88"/>
    </row>
    <row r="48" spans="1:16" ht="24" customHeight="1">
      <c r="A48" s="71" t="s">
        <v>157</v>
      </c>
      <c r="B48" s="81" t="s">
        <v>431</v>
      </c>
      <c r="C48" s="82" t="s">
        <v>14</v>
      </c>
      <c r="D48" s="83">
        <v>34249</v>
      </c>
      <c r="E48" s="84" t="s">
        <v>15</v>
      </c>
      <c r="F48" s="84" t="s">
        <v>16</v>
      </c>
      <c r="G48" s="83">
        <v>43285</v>
      </c>
      <c r="H48" s="84" t="s">
        <v>120</v>
      </c>
      <c r="I48" s="84" t="s">
        <v>113</v>
      </c>
      <c r="J48" s="81" t="s">
        <v>114</v>
      </c>
      <c r="K48" s="82" t="s">
        <v>805</v>
      </c>
      <c r="L48" s="85">
        <v>20190526</v>
      </c>
      <c r="M48" s="86">
        <v>55.53</v>
      </c>
      <c r="N48" s="87">
        <v>22</v>
      </c>
      <c r="O48" s="79"/>
      <c r="P48" s="88"/>
    </row>
    <row r="49" spans="1:16" ht="24" customHeight="1">
      <c r="A49" s="71" t="s">
        <v>160</v>
      </c>
      <c r="B49" s="81" t="s">
        <v>423</v>
      </c>
      <c r="C49" s="82" t="s">
        <v>14</v>
      </c>
      <c r="D49" s="83">
        <v>34872</v>
      </c>
      <c r="E49" s="84" t="s">
        <v>15</v>
      </c>
      <c r="F49" s="84" t="s">
        <v>16</v>
      </c>
      <c r="G49" s="83">
        <v>43312.07</v>
      </c>
      <c r="H49" s="84" t="s">
        <v>390</v>
      </c>
      <c r="I49" s="84" t="s">
        <v>113</v>
      </c>
      <c r="J49" s="81" t="s">
        <v>114</v>
      </c>
      <c r="K49" s="82" t="s">
        <v>805</v>
      </c>
      <c r="L49" s="85">
        <v>20190523</v>
      </c>
      <c r="M49" s="86">
        <v>54.7</v>
      </c>
      <c r="N49" s="87">
        <v>23</v>
      </c>
      <c r="O49" s="79"/>
      <c r="P49" s="88"/>
    </row>
    <row r="50" spans="1:16" ht="24" customHeight="1">
      <c r="A50" s="71" t="s">
        <v>162</v>
      </c>
      <c r="B50" s="81" t="s">
        <v>385</v>
      </c>
      <c r="C50" s="82" t="s">
        <v>24</v>
      </c>
      <c r="D50" s="83">
        <v>32969</v>
      </c>
      <c r="E50" s="84" t="s">
        <v>15</v>
      </c>
      <c r="F50" s="84" t="s">
        <v>16</v>
      </c>
      <c r="G50" s="83">
        <v>42931.07</v>
      </c>
      <c r="H50" s="84" t="s">
        <v>386</v>
      </c>
      <c r="I50" s="84" t="s">
        <v>387</v>
      </c>
      <c r="J50" s="81" t="s">
        <v>114</v>
      </c>
      <c r="K50" s="82" t="s">
        <v>806</v>
      </c>
      <c r="L50" s="85">
        <v>20190507</v>
      </c>
      <c r="M50" s="86">
        <v>54.52</v>
      </c>
      <c r="N50" s="87">
        <v>24</v>
      </c>
      <c r="O50" s="79"/>
      <c r="P50" s="88"/>
    </row>
    <row r="51" spans="1:16" ht="24" customHeight="1">
      <c r="A51" s="71" t="s">
        <v>165</v>
      </c>
      <c r="B51" s="81" t="s">
        <v>116</v>
      </c>
      <c r="C51" s="82" t="s">
        <v>14</v>
      </c>
      <c r="D51" s="83">
        <v>35172</v>
      </c>
      <c r="E51" s="84" t="s">
        <v>15</v>
      </c>
      <c r="F51" s="84" t="s">
        <v>16</v>
      </c>
      <c r="G51" s="83">
        <v>43652.07</v>
      </c>
      <c r="H51" s="84" t="s">
        <v>117</v>
      </c>
      <c r="I51" s="84" t="s">
        <v>113</v>
      </c>
      <c r="J51" s="81" t="s">
        <v>114</v>
      </c>
      <c r="K51" s="82" t="s">
        <v>806</v>
      </c>
      <c r="L51" s="85">
        <v>20190202</v>
      </c>
      <c r="M51" s="86">
        <v>53.61</v>
      </c>
      <c r="N51" s="87">
        <v>25</v>
      </c>
      <c r="O51" s="79"/>
      <c r="P51" s="88"/>
    </row>
    <row r="52" spans="1:16" ht="24" customHeight="1">
      <c r="A52" s="71" t="s">
        <v>168</v>
      </c>
      <c r="B52" s="81" t="s">
        <v>440</v>
      </c>
      <c r="C52" s="82" t="s">
        <v>14</v>
      </c>
      <c r="D52" s="83">
        <v>34515</v>
      </c>
      <c r="E52" s="84" t="s">
        <v>15</v>
      </c>
      <c r="F52" s="84" t="s">
        <v>16</v>
      </c>
      <c r="G52" s="83">
        <v>43647</v>
      </c>
      <c r="H52" s="84" t="s">
        <v>327</v>
      </c>
      <c r="I52" s="84" t="s">
        <v>113</v>
      </c>
      <c r="J52" s="81" t="s">
        <v>114</v>
      </c>
      <c r="K52" s="82" t="s">
        <v>805</v>
      </c>
      <c r="L52" s="85">
        <v>20190530</v>
      </c>
      <c r="M52" s="86">
        <v>53.57</v>
      </c>
      <c r="N52" s="87">
        <v>26</v>
      </c>
      <c r="O52" s="79"/>
      <c r="P52" s="88"/>
    </row>
    <row r="53" spans="1:16" ht="24" customHeight="1">
      <c r="A53" s="71" t="s">
        <v>171</v>
      </c>
      <c r="B53" s="81" t="s">
        <v>420</v>
      </c>
      <c r="C53" s="82" t="s">
        <v>14</v>
      </c>
      <c r="D53" s="83">
        <v>33541</v>
      </c>
      <c r="E53" s="84" t="s">
        <v>15</v>
      </c>
      <c r="F53" s="84" t="s">
        <v>16</v>
      </c>
      <c r="G53" s="83">
        <v>42552</v>
      </c>
      <c r="H53" s="84" t="s">
        <v>70</v>
      </c>
      <c r="I53" s="84" t="s">
        <v>421</v>
      </c>
      <c r="J53" s="81" t="s">
        <v>114</v>
      </c>
      <c r="K53" s="82" t="s">
        <v>805</v>
      </c>
      <c r="L53" s="85">
        <v>20190522</v>
      </c>
      <c r="M53" s="86">
        <v>53.54</v>
      </c>
      <c r="N53" s="87">
        <v>27</v>
      </c>
      <c r="O53" s="79"/>
      <c r="P53" s="88"/>
    </row>
    <row r="54" spans="1:16" ht="24" customHeight="1">
      <c r="A54" s="71" t="s">
        <v>173</v>
      </c>
      <c r="B54" s="81" t="s">
        <v>381</v>
      </c>
      <c r="C54" s="82" t="s">
        <v>14</v>
      </c>
      <c r="D54" s="83">
        <v>34209</v>
      </c>
      <c r="E54" s="84" t="s">
        <v>15</v>
      </c>
      <c r="F54" s="84" t="s">
        <v>16</v>
      </c>
      <c r="G54" s="83">
        <v>42918</v>
      </c>
      <c r="H54" s="84" t="s">
        <v>53</v>
      </c>
      <c r="I54" s="84" t="s">
        <v>113</v>
      </c>
      <c r="J54" s="81" t="s">
        <v>114</v>
      </c>
      <c r="K54" s="82" t="s">
        <v>806</v>
      </c>
      <c r="L54" s="85">
        <v>20190505</v>
      </c>
      <c r="M54" s="86">
        <v>53.29</v>
      </c>
      <c r="N54" s="87">
        <v>28</v>
      </c>
      <c r="O54" s="79"/>
      <c r="P54" s="88"/>
    </row>
    <row r="55" spans="1:16" ht="24" customHeight="1">
      <c r="A55" s="71" t="s">
        <v>175</v>
      </c>
      <c r="B55" s="81" t="s">
        <v>396</v>
      </c>
      <c r="C55" s="82" t="s">
        <v>14</v>
      </c>
      <c r="D55" s="83">
        <v>36174</v>
      </c>
      <c r="E55" s="84" t="s">
        <v>15</v>
      </c>
      <c r="F55" s="84" t="s">
        <v>16</v>
      </c>
      <c r="G55" s="83">
        <v>43294.07</v>
      </c>
      <c r="H55" s="84" t="s">
        <v>65</v>
      </c>
      <c r="I55" s="84" t="s">
        <v>113</v>
      </c>
      <c r="J55" s="81" t="s">
        <v>114</v>
      </c>
      <c r="K55" s="82" t="s">
        <v>806</v>
      </c>
      <c r="L55" s="85">
        <v>20190511</v>
      </c>
      <c r="M55" s="86">
        <v>53.02</v>
      </c>
      <c r="N55" s="87">
        <v>29</v>
      </c>
      <c r="O55" s="79"/>
      <c r="P55" s="88"/>
    </row>
    <row r="56" spans="1:16" ht="24" customHeight="1">
      <c r="A56" s="71" t="s">
        <v>177</v>
      </c>
      <c r="B56" s="81" t="s">
        <v>389</v>
      </c>
      <c r="C56" s="82" t="s">
        <v>24</v>
      </c>
      <c r="D56" s="83">
        <v>34232</v>
      </c>
      <c r="E56" s="84" t="s">
        <v>15</v>
      </c>
      <c r="F56" s="84" t="s">
        <v>16</v>
      </c>
      <c r="G56" s="83">
        <v>43662.07</v>
      </c>
      <c r="H56" s="84" t="s">
        <v>390</v>
      </c>
      <c r="I56" s="84" t="s">
        <v>113</v>
      </c>
      <c r="J56" s="81" t="s">
        <v>114</v>
      </c>
      <c r="K56" s="82" t="s">
        <v>806</v>
      </c>
      <c r="L56" s="85">
        <v>20190508</v>
      </c>
      <c r="M56" s="86">
        <v>51.58</v>
      </c>
      <c r="N56" s="87">
        <v>30</v>
      </c>
      <c r="O56" s="79"/>
      <c r="P56" s="88"/>
    </row>
    <row r="57" spans="1:16" ht="24" customHeight="1">
      <c r="A57" s="71" t="s">
        <v>179</v>
      </c>
      <c r="B57" s="81" t="s">
        <v>433</v>
      </c>
      <c r="C57" s="82" t="s">
        <v>24</v>
      </c>
      <c r="D57" s="83">
        <v>34049</v>
      </c>
      <c r="E57" s="84" t="s">
        <v>15</v>
      </c>
      <c r="F57" s="84" t="s">
        <v>16</v>
      </c>
      <c r="G57" s="83">
        <v>42934.07</v>
      </c>
      <c r="H57" s="84" t="s">
        <v>434</v>
      </c>
      <c r="I57" s="84" t="s">
        <v>113</v>
      </c>
      <c r="J57" s="81" t="s">
        <v>114</v>
      </c>
      <c r="K57" s="82" t="s">
        <v>805</v>
      </c>
      <c r="L57" s="85">
        <v>20190527</v>
      </c>
      <c r="M57" s="86">
        <v>51.33</v>
      </c>
      <c r="N57" s="87">
        <v>31</v>
      </c>
      <c r="O57" s="79"/>
      <c r="P57" s="88"/>
    </row>
    <row r="58" spans="1:16" ht="24" customHeight="1">
      <c r="A58" s="71" t="s">
        <v>181</v>
      </c>
      <c r="B58" s="81" t="s">
        <v>377</v>
      </c>
      <c r="C58" s="82" t="s">
        <v>14</v>
      </c>
      <c r="D58" s="83">
        <v>34933</v>
      </c>
      <c r="E58" s="84" t="s">
        <v>15</v>
      </c>
      <c r="F58" s="84" t="s">
        <v>16</v>
      </c>
      <c r="G58" s="83">
        <v>43657.07</v>
      </c>
      <c r="H58" s="84" t="s">
        <v>341</v>
      </c>
      <c r="I58" s="84" t="s">
        <v>113</v>
      </c>
      <c r="J58" s="81" t="s">
        <v>114</v>
      </c>
      <c r="K58" s="82" t="s">
        <v>806</v>
      </c>
      <c r="L58" s="85">
        <v>20190503</v>
      </c>
      <c r="M58" s="86">
        <v>49.9</v>
      </c>
      <c r="N58" s="87">
        <v>32</v>
      </c>
      <c r="O58" s="79"/>
      <c r="P58" s="88"/>
    </row>
    <row r="59" spans="1:16" ht="24" customHeight="1">
      <c r="A59" s="71" t="s">
        <v>184</v>
      </c>
      <c r="B59" s="81" t="s">
        <v>119</v>
      </c>
      <c r="C59" s="82" t="s">
        <v>24</v>
      </c>
      <c r="D59" s="83">
        <v>34646</v>
      </c>
      <c r="E59" s="84" t="s">
        <v>15</v>
      </c>
      <c r="F59" s="84" t="s">
        <v>16</v>
      </c>
      <c r="G59" s="83">
        <v>42917</v>
      </c>
      <c r="H59" s="84" t="s">
        <v>120</v>
      </c>
      <c r="I59" s="84" t="s">
        <v>113</v>
      </c>
      <c r="J59" s="81" t="s">
        <v>114</v>
      </c>
      <c r="K59" s="82" t="s">
        <v>806</v>
      </c>
      <c r="L59" s="85">
        <v>20190203</v>
      </c>
      <c r="M59" s="86">
        <v>48.91</v>
      </c>
      <c r="N59" s="87">
        <v>33</v>
      </c>
      <c r="O59" s="79"/>
      <c r="P59" s="88"/>
    </row>
    <row r="60" spans="1:16" ht="24" customHeight="1">
      <c r="A60" s="71" t="s">
        <v>189</v>
      </c>
      <c r="B60" s="81" t="s">
        <v>400</v>
      </c>
      <c r="C60" s="82" t="s">
        <v>14</v>
      </c>
      <c r="D60" s="83">
        <v>33960</v>
      </c>
      <c r="E60" s="84" t="s">
        <v>15</v>
      </c>
      <c r="F60" s="84" t="s">
        <v>16</v>
      </c>
      <c r="G60" s="83">
        <v>42917</v>
      </c>
      <c r="H60" s="84" t="s">
        <v>65</v>
      </c>
      <c r="I60" s="84" t="s">
        <v>113</v>
      </c>
      <c r="J60" s="81" t="s">
        <v>114</v>
      </c>
      <c r="K60" s="82" t="s">
        <v>806</v>
      </c>
      <c r="L60" s="85">
        <v>20190513</v>
      </c>
      <c r="M60" s="86">
        <v>47.53</v>
      </c>
      <c r="N60" s="87">
        <v>34</v>
      </c>
      <c r="O60" s="79"/>
      <c r="P60" s="88"/>
    </row>
    <row r="61" spans="1:16" ht="24" customHeight="1">
      <c r="A61" s="71" t="s">
        <v>192</v>
      </c>
      <c r="B61" s="81" t="s">
        <v>413</v>
      </c>
      <c r="C61" s="82" t="s">
        <v>14</v>
      </c>
      <c r="D61" s="83">
        <v>33756</v>
      </c>
      <c r="E61" s="84" t="s">
        <v>15</v>
      </c>
      <c r="F61" s="84" t="s">
        <v>16</v>
      </c>
      <c r="G61" s="83">
        <v>42558.07</v>
      </c>
      <c r="H61" s="84" t="s">
        <v>112</v>
      </c>
      <c r="I61" s="84" t="s">
        <v>113</v>
      </c>
      <c r="J61" s="81" t="s">
        <v>114</v>
      </c>
      <c r="K61" s="82" t="s">
        <v>805</v>
      </c>
      <c r="L61" s="85">
        <v>20190519</v>
      </c>
      <c r="M61" s="86">
        <v>43.6</v>
      </c>
      <c r="N61" s="87">
        <v>35</v>
      </c>
      <c r="O61" s="79"/>
      <c r="P61" s="88"/>
    </row>
    <row r="62" spans="1:16" ht="24" customHeight="1">
      <c r="A62" s="71" t="s">
        <v>195</v>
      </c>
      <c r="B62" s="54" t="s">
        <v>379</v>
      </c>
      <c r="C62" s="55" t="s">
        <v>24</v>
      </c>
      <c r="D62" s="56">
        <v>32262</v>
      </c>
      <c r="E62" s="57" t="s">
        <v>15</v>
      </c>
      <c r="F62" s="57" t="s">
        <v>16</v>
      </c>
      <c r="G62" s="56">
        <v>42187</v>
      </c>
      <c r="H62" s="57" t="s">
        <v>197</v>
      </c>
      <c r="I62" s="57" t="s">
        <v>113</v>
      </c>
      <c r="J62" s="54" t="s">
        <v>114</v>
      </c>
      <c r="K62" s="55" t="s">
        <v>806</v>
      </c>
      <c r="L62" s="58">
        <v>20190504</v>
      </c>
      <c r="M62" s="59">
        <v>40.159999999999997</v>
      </c>
      <c r="N62" s="60">
        <v>36</v>
      </c>
      <c r="O62" s="61"/>
      <c r="P62" s="62"/>
    </row>
    <row r="63" spans="1:16" ht="24" customHeight="1">
      <c r="A63" s="71" t="s">
        <v>200</v>
      </c>
      <c r="B63" s="81" t="s">
        <v>174</v>
      </c>
      <c r="C63" s="82" t="s">
        <v>14</v>
      </c>
      <c r="D63" s="83">
        <v>34930</v>
      </c>
      <c r="E63" s="84" t="s">
        <v>15</v>
      </c>
      <c r="F63" s="84" t="s">
        <v>16</v>
      </c>
      <c r="G63" s="83">
        <v>42898.07</v>
      </c>
      <c r="H63" s="84" t="s">
        <v>143</v>
      </c>
      <c r="I63" s="84" t="s">
        <v>136</v>
      </c>
      <c r="J63" s="81" t="s">
        <v>137</v>
      </c>
      <c r="K63" s="82" t="s">
        <v>806</v>
      </c>
      <c r="L63" s="85">
        <v>20190221</v>
      </c>
      <c r="M63" s="86">
        <v>71.58</v>
      </c>
      <c r="N63" s="87">
        <v>1</v>
      </c>
      <c r="O63" s="79" t="s">
        <v>799</v>
      </c>
      <c r="P63" s="88"/>
    </row>
    <row r="64" spans="1:16" ht="24" customHeight="1">
      <c r="A64" s="71" t="s">
        <v>204</v>
      </c>
      <c r="B64" s="81" t="s">
        <v>142</v>
      </c>
      <c r="C64" s="82" t="s">
        <v>24</v>
      </c>
      <c r="D64" s="83">
        <v>33217</v>
      </c>
      <c r="E64" s="84" t="s">
        <v>15</v>
      </c>
      <c r="F64" s="84" t="s">
        <v>16</v>
      </c>
      <c r="G64" s="83">
        <v>42167.07</v>
      </c>
      <c r="H64" s="84" t="s">
        <v>143</v>
      </c>
      <c r="I64" s="84" t="s">
        <v>136</v>
      </c>
      <c r="J64" s="81" t="s">
        <v>137</v>
      </c>
      <c r="K64" s="82" t="s">
        <v>806</v>
      </c>
      <c r="L64" s="85">
        <v>20190210</v>
      </c>
      <c r="M64" s="86">
        <v>69.209999999999994</v>
      </c>
      <c r="N64" s="87">
        <v>2</v>
      </c>
      <c r="O64" s="79" t="s">
        <v>799</v>
      </c>
      <c r="P64" s="88"/>
    </row>
    <row r="65" spans="1:16" ht="24" customHeight="1">
      <c r="A65" s="71" t="s">
        <v>206</v>
      </c>
      <c r="B65" s="81" t="s">
        <v>178</v>
      </c>
      <c r="C65" s="82" t="s">
        <v>14</v>
      </c>
      <c r="D65" s="83">
        <v>33416</v>
      </c>
      <c r="E65" s="84" t="s">
        <v>15</v>
      </c>
      <c r="F65" s="84" t="s">
        <v>16</v>
      </c>
      <c r="G65" s="83">
        <v>41831</v>
      </c>
      <c r="H65" s="84" t="s">
        <v>164</v>
      </c>
      <c r="I65" s="84" t="s">
        <v>136</v>
      </c>
      <c r="J65" s="81" t="s">
        <v>137</v>
      </c>
      <c r="K65" s="82" t="s">
        <v>806</v>
      </c>
      <c r="L65" s="85">
        <v>20190223</v>
      </c>
      <c r="M65" s="86">
        <v>68.55</v>
      </c>
      <c r="N65" s="87">
        <v>3</v>
      </c>
      <c r="O65" s="79" t="s">
        <v>799</v>
      </c>
      <c r="P65" s="88"/>
    </row>
    <row r="66" spans="1:16" ht="24" customHeight="1">
      <c r="A66" s="71" t="s">
        <v>208</v>
      </c>
      <c r="B66" s="81" t="s">
        <v>134</v>
      </c>
      <c r="C66" s="82" t="s">
        <v>14</v>
      </c>
      <c r="D66" s="83">
        <v>34885</v>
      </c>
      <c r="E66" s="84" t="s">
        <v>15</v>
      </c>
      <c r="F66" s="84" t="s">
        <v>16</v>
      </c>
      <c r="G66" s="83">
        <v>43261.07</v>
      </c>
      <c r="H66" s="84" t="s">
        <v>135</v>
      </c>
      <c r="I66" s="84" t="s">
        <v>136</v>
      </c>
      <c r="J66" s="81" t="s">
        <v>137</v>
      </c>
      <c r="K66" s="82" t="s">
        <v>806</v>
      </c>
      <c r="L66" s="85">
        <v>20190208</v>
      </c>
      <c r="M66" s="86">
        <v>67.58</v>
      </c>
      <c r="N66" s="87">
        <v>4</v>
      </c>
      <c r="O66" s="79"/>
      <c r="P66" s="88"/>
    </row>
    <row r="67" spans="1:16" ht="24" customHeight="1">
      <c r="A67" s="71" t="s">
        <v>211</v>
      </c>
      <c r="B67" s="81" t="s">
        <v>151</v>
      </c>
      <c r="C67" s="82" t="s">
        <v>14</v>
      </c>
      <c r="D67" s="83">
        <v>33859</v>
      </c>
      <c r="E67" s="84" t="s">
        <v>15</v>
      </c>
      <c r="F67" s="84" t="s">
        <v>16</v>
      </c>
      <c r="G67" s="83">
        <v>42553.07</v>
      </c>
      <c r="H67" s="84" t="s">
        <v>152</v>
      </c>
      <c r="I67" s="84" t="s">
        <v>153</v>
      </c>
      <c r="J67" s="81" t="s">
        <v>137</v>
      </c>
      <c r="K67" s="82" t="s">
        <v>806</v>
      </c>
      <c r="L67" s="85">
        <v>20190213</v>
      </c>
      <c r="M67" s="86">
        <v>67.010000000000005</v>
      </c>
      <c r="N67" s="87">
        <v>5</v>
      </c>
      <c r="O67" s="79"/>
      <c r="P67" s="88"/>
    </row>
    <row r="68" spans="1:16" ht="24" customHeight="1">
      <c r="A68" s="71" t="s">
        <v>212</v>
      </c>
      <c r="B68" s="81" t="s">
        <v>163</v>
      </c>
      <c r="C68" s="82" t="s">
        <v>24</v>
      </c>
      <c r="D68" s="83">
        <v>35026</v>
      </c>
      <c r="E68" s="84" t="s">
        <v>15</v>
      </c>
      <c r="F68" s="84" t="s">
        <v>16</v>
      </c>
      <c r="G68" s="83">
        <v>43643.07</v>
      </c>
      <c r="H68" s="84" t="s">
        <v>164</v>
      </c>
      <c r="I68" s="84" t="s">
        <v>136</v>
      </c>
      <c r="J68" s="81" t="s">
        <v>137</v>
      </c>
      <c r="K68" s="82" t="s">
        <v>806</v>
      </c>
      <c r="L68" s="85">
        <v>20190217</v>
      </c>
      <c r="M68" s="86">
        <v>66.36</v>
      </c>
      <c r="N68" s="87">
        <v>6</v>
      </c>
      <c r="O68" s="79"/>
      <c r="P68" s="88"/>
    </row>
    <row r="69" spans="1:16" ht="24" customHeight="1">
      <c r="A69" s="71" t="s">
        <v>217</v>
      </c>
      <c r="B69" s="81" t="s">
        <v>148</v>
      </c>
      <c r="C69" s="82" t="s">
        <v>14</v>
      </c>
      <c r="D69" s="83">
        <v>32795</v>
      </c>
      <c r="E69" s="84" t="s">
        <v>15</v>
      </c>
      <c r="F69" s="84" t="s">
        <v>16</v>
      </c>
      <c r="G69" s="83">
        <v>42156</v>
      </c>
      <c r="H69" s="84" t="s">
        <v>149</v>
      </c>
      <c r="I69" s="84" t="s">
        <v>136</v>
      </c>
      <c r="J69" s="81" t="s">
        <v>137</v>
      </c>
      <c r="K69" s="82" t="s">
        <v>806</v>
      </c>
      <c r="L69" s="85">
        <v>20190212</v>
      </c>
      <c r="M69" s="86">
        <v>64.540000000000006</v>
      </c>
      <c r="N69" s="87">
        <v>7</v>
      </c>
      <c r="O69" s="79"/>
      <c r="P69" s="88"/>
    </row>
    <row r="70" spans="1:16" ht="24" customHeight="1">
      <c r="A70" s="71" t="s">
        <v>220</v>
      </c>
      <c r="B70" s="81" t="s">
        <v>166</v>
      </c>
      <c r="C70" s="82" t="s">
        <v>24</v>
      </c>
      <c r="D70" s="83">
        <v>33420</v>
      </c>
      <c r="E70" s="84" t="s">
        <v>15</v>
      </c>
      <c r="F70" s="84" t="s">
        <v>16</v>
      </c>
      <c r="G70" s="83">
        <v>42564.07</v>
      </c>
      <c r="H70" s="84" t="s">
        <v>167</v>
      </c>
      <c r="I70" s="84" t="s">
        <v>136</v>
      </c>
      <c r="J70" s="81" t="s">
        <v>137</v>
      </c>
      <c r="K70" s="82" t="s">
        <v>806</v>
      </c>
      <c r="L70" s="85">
        <v>20190218</v>
      </c>
      <c r="M70" s="86">
        <v>63.85</v>
      </c>
      <c r="N70" s="87">
        <v>8</v>
      </c>
      <c r="O70" s="79"/>
      <c r="P70" s="88"/>
    </row>
    <row r="71" spans="1:16" ht="24" customHeight="1">
      <c r="A71" s="71" t="s">
        <v>222</v>
      </c>
      <c r="B71" s="81" t="s">
        <v>161</v>
      </c>
      <c r="C71" s="82" t="s">
        <v>14</v>
      </c>
      <c r="D71" s="83">
        <v>35383</v>
      </c>
      <c r="E71" s="84" t="s">
        <v>15</v>
      </c>
      <c r="F71" s="84" t="s">
        <v>16</v>
      </c>
      <c r="G71" s="83">
        <v>43282</v>
      </c>
      <c r="H71" s="84" t="s">
        <v>53</v>
      </c>
      <c r="I71" s="84" t="s">
        <v>153</v>
      </c>
      <c r="J71" s="81" t="s">
        <v>137</v>
      </c>
      <c r="K71" s="82" t="s">
        <v>806</v>
      </c>
      <c r="L71" s="85">
        <v>20190216</v>
      </c>
      <c r="M71" s="86">
        <v>63.09</v>
      </c>
      <c r="N71" s="87">
        <v>9</v>
      </c>
      <c r="O71" s="79"/>
      <c r="P71" s="88"/>
    </row>
    <row r="72" spans="1:16" ht="24" customHeight="1">
      <c r="A72" s="71" t="s">
        <v>224</v>
      </c>
      <c r="B72" s="81" t="s">
        <v>139</v>
      </c>
      <c r="C72" s="82" t="s">
        <v>24</v>
      </c>
      <c r="D72" s="83">
        <v>32793</v>
      </c>
      <c r="E72" s="84" t="s">
        <v>15</v>
      </c>
      <c r="F72" s="84" t="s">
        <v>16</v>
      </c>
      <c r="G72" s="83">
        <v>41791</v>
      </c>
      <c r="H72" s="84" t="s">
        <v>140</v>
      </c>
      <c r="I72" s="84" t="s">
        <v>136</v>
      </c>
      <c r="J72" s="81" t="s">
        <v>137</v>
      </c>
      <c r="K72" s="82" t="s">
        <v>806</v>
      </c>
      <c r="L72" s="85">
        <v>20190209</v>
      </c>
      <c r="M72" s="86">
        <v>61.94</v>
      </c>
      <c r="N72" s="87">
        <v>10</v>
      </c>
      <c r="O72" s="79"/>
      <c r="P72" s="88"/>
    </row>
    <row r="73" spans="1:16" ht="24" customHeight="1">
      <c r="A73" s="71" t="s">
        <v>227</v>
      </c>
      <c r="B73" s="81" t="s">
        <v>180</v>
      </c>
      <c r="C73" s="82" t="s">
        <v>14</v>
      </c>
      <c r="D73" s="83">
        <v>35289</v>
      </c>
      <c r="E73" s="84" t="s">
        <v>15</v>
      </c>
      <c r="F73" s="84" t="s">
        <v>16</v>
      </c>
      <c r="G73" s="83">
        <v>43647</v>
      </c>
      <c r="H73" s="84" t="s">
        <v>70</v>
      </c>
      <c r="I73" s="84" t="s">
        <v>136</v>
      </c>
      <c r="J73" s="81" t="s">
        <v>137</v>
      </c>
      <c r="K73" s="82" t="s">
        <v>806</v>
      </c>
      <c r="L73" s="85">
        <v>20190224</v>
      </c>
      <c r="M73" s="86">
        <v>61.68</v>
      </c>
      <c r="N73" s="87">
        <v>11</v>
      </c>
      <c r="O73" s="79"/>
      <c r="P73" s="88"/>
    </row>
    <row r="74" spans="1:16" ht="24" customHeight="1">
      <c r="A74" s="71" t="s">
        <v>230</v>
      </c>
      <c r="B74" s="81" t="s">
        <v>155</v>
      </c>
      <c r="C74" s="82" t="s">
        <v>24</v>
      </c>
      <c r="D74" s="83">
        <v>34683</v>
      </c>
      <c r="E74" s="84" t="s">
        <v>15</v>
      </c>
      <c r="F74" s="84" t="s">
        <v>16</v>
      </c>
      <c r="G74" s="83">
        <v>43632.07</v>
      </c>
      <c r="H74" s="84" t="s">
        <v>156</v>
      </c>
      <c r="I74" s="84" t="s">
        <v>136</v>
      </c>
      <c r="J74" s="81" t="s">
        <v>137</v>
      </c>
      <c r="K74" s="82" t="s">
        <v>806</v>
      </c>
      <c r="L74" s="85">
        <v>20190214</v>
      </c>
      <c r="M74" s="86">
        <v>59.59</v>
      </c>
      <c r="N74" s="87">
        <v>12</v>
      </c>
      <c r="O74" s="79"/>
      <c r="P74" s="88"/>
    </row>
    <row r="75" spans="1:16" ht="24" customHeight="1">
      <c r="A75" s="71" t="s">
        <v>233</v>
      </c>
      <c r="B75" s="81" t="s">
        <v>182</v>
      </c>
      <c r="C75" s="82" t="s">
        <v>24</v>
      </c>
      <c r="D75" s="83">
        <v>34192</v>
      </c>
      <c r="E75" s="84" t="s">
        <v>15</v>
      </c>
      <c r="F75" s="84" t="s">
        <v>16</v>
      </c>
      <c r="G75" s="83">
        <v>42914.07</v>
      </c>
      <c r="H75" s="84" t="s">
        <v>183</v>
      </c>
      <c r="I75" s="84" t="s">
        <v>136</v>
      </c>
      <c r="J75" s="81" t="s">
        <v>137</v>
      </c>
      <c r="K75" s="82" t="s">
        <v>806</v>
      </c>
      <c r="L75" s="85">
        <v>20190225</v>
      </c>
      <c r="M75" s="86">
        <v>59.18</v>
      </c>
      <c r="N75" s="87">
        <v>13</v>
      </c>
      <c r="O75" s="79"/>
      <c r="P75" s="88"/>
    </row>
    <row r="76" spans="1:16" ht="24" customHeight="1">
      <c r="A76" s="71" t="s">
        <v>235</v>
      </c>
      <c r="B76" s="81" t="s">
        <v>145</v>
      </c>
      <c r="C76" s="82" t="s">
        <v>24</v>
      </c>
      <c r="D76" s="83">
        <v>34584</v>
      </c>
      <c r="E76" s="84" t="s">
        <v>15</v>
      </c>
      <c r="F76" s="84" t="s">
        <v>16</v>
      </c>
      <c r="G76" s="83">
        <v>43284</v>
      </c>
      <c r="H76" s="84" t="s">
        <v>146</v>
      </c>
      <c r="I76" s="84" t="s">
        <v>136</v>
      </c>
      <c r="J76" s="81" t="s">
        <v>137</v>
      </c>
      <c r="K76" s="82" t="s">
        <v>806</v>
      </c>
      <c r="L76" s="85">
        <v>20190211</v>
      </c>
      <c r="M76" s="86">
        <v>59.16</v>
      </c>
      <c r="N76" s="87">
        <v>14</v>
      </c>
      <c r="O76" s="79"/>
      <c r="P76" s="88"/>
    </row>
    <row r="77" spans="1:16" ht="24" customHeight="1">
      <c r="A77" s="71" t="s">
        <v>238</v>
      </c>
      <c r="B77" s="81" t="s">
        <v>172</v>
      </c>
      <c r="C77" s="82" t="s">
        <v>14</v>
      </c>
      <c r="D77" s="83">
        <v>34995</v>
      </c>
      <c r="E77" s="84" t="s">
        <v>15</v>
      </c>
      <c r="F77" s="84" t="s">
        <v>16</v>
      </c>
      <c r="G77" s="83">
        <v>43617</v>
      </c>
      <c r="H77" s="84" t="s">
        <v>156</v>
      </c>
      <c r="I77" s="84" t="s">
        <v>136</v>
      </c>
      <c r="J77" s="81" t="s">
        <v>137</v>
      </c>
      <c r="K77" s="82" t="s">
        <v>806</v>
      </c>
      <c r="L77" s="85">
        <v>20190220</v>
      </c>
      <c r="M77" s="86">
        <v>56.67</v>
      </c>
      <c r="N77" s="87">
        <v>15</v>
      </c>
      <c r="O77" s="79"/>
      <c r="P77" s="88"/>
    </row>
    <row r="78" spans="1:16" ht="24" customHeight="1">
      <c r="A78" s="71" t="s">
        <v>242</v>
      </c>
      <c r="B78" s="81" t="s">
        <v>169</v>
      </c>
      <c r="C78" s="82" t="s">
        <v>14</v>
      </c>
      <c r="D78" s="83">
        <v>34683</v>
      </c>
      <c r="E78" s="84" t="s">
        <v>15</v>
      </c>
      <c r="F78" s="84" t="s">
        <v>16</v>
      </c>
      <c r="G78" s="83">
        <v>42887.07</v>
      </c>
      <c r="H78" s="84" t="s">
        <v>170</v>
      </c>
      <c r="I78" s="84" t="s">
        <v>136</v>
      </c>
      <c r="J78" s="81" t="s">
        <v>137</v>
      </c>
      <c r="K78" s="82" t="s">
        <v>806</v>
      </c>
      <c r="L78" s="85">
        <v>20190219</v>
      </c>
      <c r="M78" s="86">
        <v>55.94</v>
      </c>
      <c r="N78" s="87">
        <v>16</v>
      </c>
      <c r="O78" s="79"/>
      <c r="P78" s="88"/>
    </row>
    <row r="79" spans="1:16" ht="24" customHeight="1">
      <c r="A79" s="71" t="s">
        <v>245</v>
      </c>
      <c r="B79" s="81" t="s">
        <v>158</v>
      </c>
      <c r="C79" s="82" t="s">
        <v>24</v>
      </c>
      <c r="D79" s="83">
        <v>34068</v>
      </c>
      <c r="E79" s="84" t="s">
        <v>15</v>
      </c>
      <c r="F79" s="84" t="s">
        <v>16</v>
      </c>
      <c r="G79" s="83">
        <v>42911.07</v>
      </c>
      <c r="H79" s="84" t="s">
        <v>159</v>
      </c>
      <c r="I79" s="84" t="s">
        <v>136</v>
      </c>
      <c r="J79" s="81" t="s">
        <v>137</v>
      </c>
      <c r="K79" s="82" t="s">
        <v>806</v>
      </c>
      <c r="L79" s="85">
        <v>20190215</v>
      </c>
      <c r="M79" s="86"/>
      <c r="N79" s="87"/>
      <c r="O79" s="79"/>
      <c r="P79" s="88" t="s">
        <v>797</v>
      </c>
    </row>
    <row r="80" spans="1:16" ht="24" customHeight="1">
      <c r="A80" s="71" t="s">
        <v>247</v>
      </c>
      <c r="B80" s="81" t="s">
        <v>176</v>
      </c>
      <c r="C80" s="82" t="s">
        <v>24</v>
      </c>
      <c r="D80" s="83">
        <v>33465</v>
      </c>
      <c r="E80" s="84" t="s">
        <v>15</v>
      </c>
      <c r="F80" s="84" t="s">
        <v>16</v>
      </c>
      <c r="G80" s="83">
        <v>43302.07</v>
      </c>
      <c r="H80" s="84" t="s">
        <v>53</v>
      </c>
      <c r="I80" s="84" t="s">
        <v>153</v>
      </c>
      <c r="J80" s="81" t="s">
        <v>137</v>
      </c>
      <c r="K80" s="82" t="s">
        <v>806</v>
      </c>
      <c r="L80" s="85">
        <v>20190222</v>
      </c>
      <c r="M80" s="86"/>
      <c r="N80" s="87"/>
      <c r="O80" s="79"/>
      <c r="P80" s="88" t="s">
        <v>797</v>
      </c>
    </row>
    <row r="81" spans="1:16" ht="24" customHeight="1">
      <c r="A81" s="71" t="s">
        <v>249</v>
      </c>
      <c r="B81" s="54" t="s">
        <v>469</v>
      </c>
      <c r="C81" s="55" t="s">
        <v>14</v>
      </c>
      <c r="D81" s="56">
        <v>33030</v>
      </c>
      <c r="E81" s="57" t="s">
        <v>15</v>
      </c>
      <c r="F81" s="57" t="s">
        <v>16</v>
      </c>
      <c r="G81" s="56">
        <v>41472.07</v>
      </c>
      <c r="H81" s="57" t="s">
        <v>120</v>
      </c>
      <c r="I81" s="57" t="s">
        <v>94</v>
      </c>
      <c r="J81" s="54" t="s">
        <v>216</v>
      </c>
      <c r="K81" s="55" t="s">
        <v>805</v>
      </c>
      <c r="L81" s="58">
        <v>20190612</v>
      </c>
      <c r="M81" s="59">
        <v>69.66</v>
      </c>
      <c r="N81" s="60">
        <v>1</v>
      </c>
      <c r="O81" s="61" t="s">
        <v>799</v>
      </c>
      <c r="P81" s="62"/>
    </row>
    <row r="82" spans="1:16" ht="24" customHeight="1">
      <c r="A82" s="71" t="s">
        <v>252</v>
      </c>
      <c r="B82" s="54" t="s">
        <v>484</v>
      </c>
      <c r="C82" s="55" t="s">
        <v>14</v>
      </c>
      <c r="D82" s="56">
        <v>33682</v>
      </c>
      <c r="E82" s="57" t="s">
        <v>15</v>
      </c>
      <c r="F82" s="57" t="s">
        <v>16</v>
      </c>
      <c r="G82" s="56">
        <v>41821</v>
      </c>
      <c r="H82" s="57" t="s">
        <v>65</v>
      </c>
      <c r="I82" s="57" t="s">
        <v>94</v>
      </c>
      <c r="J82" s="54" t="s">
        <v>216</v>
      </c>
      <c r="K82" s="55" t="s">
        <v>805</v>
      </c>
      <c r="L82" s="58">
        <v>20190619</v>
      </c>
      <c r="M82" s="59">
        <v>68.75</v>
      </c>
      <c r="N82" s="60">
        <v>2</v>
      </c>
      <c r="O82" s="61" t="s">
        <v>799</v>
      </c>
      <c r="P82" s="62"/>
    </row>
    <row r="83" spans="1:16" ht="24" customHeight="1">
      <c r="A83" s="71" t="s">
        <v>254</v>
      </c>
      <c r="B83" s="54" t="s">
        <v>478</v>
      </c>
      <c r="C83" s="55" t="s">
        <v>24</v>
      </c>
      <c r="D83" s="56">
        <v>33485</v>
      </c>
      <c r="E83" s="57" t="s">
        <v>15</v>
      </c>
      <c r="F83" s="57" t="s">
        <v>16</v>
      </c>
      <c r="G83" s="56">
        <v>42574.07</v>
      </c>
      <c r="H83" s="57" t="s">
        <v>244</v>
      </c>
      <c r="I83" s="57" t="s">
        <v>94</v>
      </c>
      <c r="J83" s="54" t="s">
        <v>216</v>
      </c>
      <c r="K83" s="55" t="s">
        <v>805</v>
      </c>
      <c r="L83" s="58">
        <v>20190616</v>
      </c>
      <c r="M83" s="59">
        <v>66.540000000000006</v>
      </c>
      <c r="N83" s="60">
        <v>3</v>
      </c>
      <c r="O83" s="61" t="s">
        <v>799</v>
      </c>
      <c r="P83" s="62"/>
    </row>
    <row r="84" spans="1:16" ht="24" customHeight="1">
      <c r="A84" s="71" t="s">
        <v>257</v>
      </c>
      <c r="B84" s="54" t="s">
        <v>454</v>
      </c>
      <c r="C84" s="55" t="s">
        <v>14</v>
      </c>
      <c r="D84" s="56">
        <v>34396</v>
      </c>
      <c r="E84" s="57" t="s">
        <v>15</v>
      </c>
      <c r="F84" s="57" t="s">
        <v>16</v>
      </c>
      <c r="G84" s="56">
        <v>42522</v>
      </c>
      <c r="H84" s="57" t="s">
        <v>455</v>
      </c>
      <c r="I84" s="57" t="s">
        <v>94</v>
      </c>
      <c r="J84" s="54" t="s">
        <v>216</v>
      </c>
      <c r="K84" s="55" t="s">
        <v>805</v>
      </c>
      <c r="L84" s="58">
        <v>20190606</v>
      </c>
      <c r="M84" s="59">
        <v>66.33</v>
      </c>
      <c r="N84" s="60">
        <v>4</v>
      </c>
      <c r="O84" s="61" t="s">
        <v>799</v>
      </c>
      <c r="P84" s="62"/>
    </row>
    <row r="85" spans="1:16" ht="24" customHeight="1">
      <c r="A85" s="71" t="s">
        <v>260</v>
      </c>
      <c r="B85" s="54" t="s">
        <v>486</v>
      </c>
      <c r="C85" s="55" t="s">
        <v>24</v>
      </c>
      <c r="D85" s="56">
        <v>31297</v>
      </c>
      <c r="E85" s="57" t="s">
        <v>15</v>
      </c>
      <c r="F85" s="57" t="s">
        <v>16</v>
      </c>
      <c r="G85" s="56">
        <v>40739.07</v>
      </c>
      <c r="H85" s="57" t="s">
        <v>256</v>
      </c>
      <c r="I85" s="57" t="s">
        <v>94</v>
      </c>
      <c r="J85" s="54" t="s">
        <v>216</v>
      </c>
      <c r="K85" s="55" t="s">
        <v>805</v>
      </c>
      <c r="L85" s="58">
        <v>20190620</v>
      </c>
      <c r="M85" s="59">
        <v>66.31</v>
      </c>
      <c r="N85" s="60">
        <v>5</v>
      </c>
      <c r="O85" s="61" t="s">
        <v>799</v>
      </c>
      <c r="P85" s="62"/>
    </row>
    <row r="86" spans="1:16" ht="24" customHeight="1">
      <c r="A86" s="71" t="s">
        <v>263</v>
      </c>
      <c r="B86" s="54" t="s">
        <v>450</v>
      </c>
      <c r="C86" s="55" t="s">
        <v>14</v>
      </c>
      <c r="D86" s="56">
        <v>32091</v>
      </c>
      <c r="E86" s="57" t="s">
        <v>15</v>
      </c>
      <c r="F86" s="57" t="s">
        <v>16</v>
      </c>
      <c r="G86" s="56">
        <v>40725</v>
      </c>
      <c r="H86" s="57" t="s">
        <v>244</v>
      </c>
      <c r="I86" s="57" t="s">
        <v>94</v>
      </c>
      <c r="J86" s="54" t="s">
        <v>216</v>
      </c>
      <c r="K86" s="55" t="s">
        <v>805</v>
      </c>
      <c r="L86" s="58">
        <v>20190604</v>
      </c>
      <c r="M86" s="59">
        <v>64.66</v>
      </c>
      <c r="N86" s="60">
        <v>6</v>
      </c>
      <c r="O86" s="61" t="s">
        <v>799</v>
      </c>
      <c r="P86" s="62"/>
    </row>
    <row r="87" spans="1:16" ht="24" customHeight="1">
      <c r="A87" s="71" t="s">
        <v>265</v>
      </c>
      <c r="B87" s="54" t="s">
        <v>258</v>
      </c>
      <c r="C87" s="55" t="s">
        <v>14</v>
      </c>
      <c r="D87" s="56">
        <v>33433</v>
      </c>
      <c r="E87" s="57" t="s">
        <v>15</v>
      </c>
      <c r="F87" s="57" t="s">
        <v>16</v>
      </c>
      <c r="G87" s="56">
        <v>42574.07</v>
      </c>
      <c r="H87" s="57" t="s">
        <v>259</v>
      </c>
      <c r="I87" s="57" t="s">
        <v>94</v>
      </c>
      <c r="J87" s="54" t="s">
        <v>216</v>
      </c>
      <c r="K87" s="55" t="s">
        <v>806</v>
      </c>
      <c r="L87" s="58">
        <v>20190323</v>
      </c>
      <c r="M87" s="59">
        <v>64.41</v>
      </c>
      <c r="N87" s="60">
        <v>7</v>
      </c>
      <c r="O87" s="61"/>
      <c r="P87" s="62"/>
    </row>
    <row r="88" spans="1:16" ht="24" customHeight="1">
      <c r="A88" s="71" t="s">
        <v>267</v>
      </c>
      <c r="B88" s="54" t="s">
        <v>231</v>
      </c>
      <c r="C88" s="55" t="s">
        <v>24</v>
      </c>
      <c r="D88" s="56">
        <v>31345</v>
      </c>
      <c r="E88" s="57" t="s">
        <v>15</v>
      </c>
      <c r="F88" s="57" t="s">
        <v>16</v>
      </c>
      <c r="G88" s="56">
        <v>42172.07</v>
      </c>
      <c r="H88" s="57" t="s">
        <v>232</v>
      </c>
      <c r="I88" s="57" t="s">
        <v>94</v>
      </c>
      <c r="J88" s="54" t="s">
        <v>216</v>
      </c>
      <c r="K88" s="55" t="s">
        <v>806</v>
      </c>
      <c r="L88" s="58">
        <v>20190313</v>
      </c>
      <c r="M88" s="59">
        <v>64.36</v>
      </c>
      <c r="N88" s="60">
        <v>8</v>
      </c>
      <c r="O88" s="61"/>
      <c r="P88" s="62"/>
    </row>
    <row r="89" spans="1:16" ht="24" customHeight="1">
      <c r="A89" s="71" t="s">
        <v>269</v>
      </c>
      <c r="B89" s="54" t="s">
        <v>255</v>
      </c>
      <c r="C89" s="55" t="s">
        <v>24</v>
      </c>
      <c r="D89" s="56">
        <v>31870</v>
      </c>
      <c r="E89" s="57" t="s">
        <v>15</v>
      </c>
      <c r="F89" s="57" t="s">
        <v>25</v>
      </c>
      <c r="G89" s="56">
        <v>40377.07</v>
      </c>
      <c r="H89" s="57" t="s">
        <v>256</v>
      </c>
      <c r="I89" s="57" t="s">
        <v>94</v>
      </c>
      <c r="J89" s="54" t="s">
        <v>216</v>
      </c>
      <c r="K89" s="55" t="s">
        <v>806</v>
      </c>
      <c r="L89" s="58">
        <v>20190322</v>
      </c>
      <c r="M89" s="59">
        <v>64.08</v>
      </c>
      <c r="N89" s="60">
        <v>9</v>
      </c>
      <c r="O89" s="61"/>
      <c r="P89" s="62"/>
    </row>
    <row r="90" spans="1:16" ht="24" customHeight="1">
      <c r="A90" s="71" t="s">
        <v>272</v>
      </c>
      <c r="B90" s="54" t="s">
        <v>250</v>
      </c>
      <c r="C90" s="55" t="s">
        <v>24</v>
      </c>
      <c r="D90" s="56">
        <v>33602</v>
      </c>
      <c r="E90" s="57" t="s">
        <v>15</v>
      </c>
      <c r="F90" s="57" t="s">
        <v>16</v>
      </c>
      <c r="G90" s="56">
        <v>42552</v>
      </c>
      <c r="H90" s="57" t="s">
        <v>251</v>
      </c>
      <c r="I90" s="57" t="s">
        <v>94</v>
      </c>
      <c r="J90" s="54" t="s">
        <v>216</v>
      </c>
      <c r="K90" s="55" t="s">
        <v>806</v>
      </c>
      <c r="L90" s="58">
        <v>20190320</v>
      </c>
      <c r="M90" s="59">
        <v>64</v>
      </c>
      <c r="N90" s="60">
        <v>10</v>
      </c>
      <c r="O90" s="61"/>
      <c r="P90" s="62"/>
    </row>
    <row r="91" spans="1:16" ht="24" customHeight="1">
      <c r="A91" s="71" t="s">
        <v>276</v>
      </c>
      <c r="B91" s="54" t="s">
        <v>462</v>
      </c>
      <c r="C91" s="55" t="s">
        <v>24</v>
      </c>
      <c r="D91" s="56">
        <v>33555</v>
      </c>
      <c r="E91" s="57" t="s">
        <v>15</v>
      </c>
      <c r="F91" s="57" t="s">
        <v>16</v>
      </c>
      <c r="G91" s="56">
        <v>42210.07</v>
      </c>
      <c r="H91" s="57" t="s">
        <v>112</v>
      </c>
      <c r="I91" s="57" t="s">
        <v>94</v>
      </c>
      <c r="J91" s="54" t="s">
        <v>216</v>
      </c>
      <c r="K91" s="55" t="s">
        <v>805</v>
      </c>
      <c r="L91" s="58">
        <v>20190609</v>
      </c>
      <c r="M91" s="59">
        <v>63.65</v>
      </c>
      <c r="N91" s="60">
        <v>11</v>
      </c>
      <c r="O91" s="61"/>
      <c r="P91" s="62"/>
    </row>
    <row r="92" spans="1:16" ht="24" customHeight="1">
      <c r="A92" s="71" t="s">
        <v>280</v>
      </c>
      <c r="B92" s="54" t="s">
        <v>497</v>
      </c>
      <c r="C92" s="55" t="s">
        <v>24</v>
      </c>
      <c r="D92" s="56">
        <v>32736</v>
      </c>
      <c r="E92" s="57" t="s">
        <v>15</v>
      </c>
      <c r="F92" s="57" t="s">
        <v>16</v>
      </c>
      <c r="G92" s="56">
        <v>41844.07</v>
      </c>
      <c r="H92" s="57" t="s">
        <v>70</v>
      </c>
      <c r="I92" s="57" t="s">
        <v>94</v>
      </c>
      <c r="J92" s="54" t="s">
        <v>216</v>
      </c>
      <c r="K92" s="55" t="s">
        <v>805</v>
      </c>
      <c r="L92" s="58">
        <v>20190625</v>
      </c>
      <c r="M92" s="59">
        <v>63.16</v>
      </c>
      <c r="N92" s="60">
        <v>12</v>
      </c>
      <c r="O92" s="61"/>
      <c r="P92" s="62"/>
    </row>
    <row r="93" spans="1:16" ht="24" customHeight="1">
      <c r="A93" s="71" t="s">
        <v>284</v>
      </c>
      <c r="B93" s="54" t="s">
        <v>494</v>
      </c>
      <c r="C93" s="55" t="s">
        <v>14</v>
      </c>
      <c r="D93" s="56">
        <v>33777</v>
      </c>
      <c r="E93" s="57" t="s">
        <v>15</v>
      </c>
      <c r="F93" s="57" t="s">
        <v>16</v>
      </c>
      <c r="G93" s="56">
        <v>42552</v>
      </c>
      <c r="H93" s="57" t="s">
        <v>495</v>
      </c>
      <c r="I93" s="57" t="s">
        <v>94</v>
      </c>
      <c r="J93" s="54" t="s">
        <v>216</v>
      </c>
      <c r="K93" s="55" t="s">
        <v>805</v>
      </c>
      <c r="L93" s="58">
        <v>20190624</v>
      </c>
      <c r="M93" s="59">
        <v>62.87</v>
      </c>
      <c r="N93" s="60">
        <v>13</v>
      </c>
      <c r="O93" s="61"/>
      <c r="P93" s="62"/>
    </row>
    <row r="94" spans="1:16" ht="24" customHeight="1">
      <c r="A94" s="71" t="s">
        <v>287</v>
      </c>
      <c r="B94" s="54" t="s">
        <v>261</v>
      </c>
      <c r="C94" s="55" t="s">
        <v>24</v>
      </c>
      <c r="D94" s="56">
        <v>34277</v>
      </c>
      <c r="E94" s="57" t="s">
        <v>15</v>
      </c>
      <c r="F94" s="57" t="s">
        <v>16</v>
      </c>
      <c r="G94" s="56">
        <v>42548.07</v>
      </c>
      <c r="H94" s="57" t="s">
        <v>262</v>
      </c>
      <c r="I94" s="57" t="s">
        <v>94</v>
      </c>
      <c r="J94" s="54" t="s">
        <v>216</v>
      </c>
      <c r="K94" s="55" t="s">
        <v>806</v>
      </c>
      <c r="L94" s="58">
        <v>20190324</v>
      </c>
      <c r="M94" s="59">
        <v>62.23</v>
      </c>
      <c r="N94" s="60">
        <v>14</v>
      </c>
      <c r="O94" s="61"/>
      <c r="P94" s="62"/>
    </row>
    <row r="95" spans="1:16" ht="24" customHeight="1">
      <c r="A95" s="71" t="s">
        <v>291</v>
      </c>
      <c r="B95" s="54" t="s">
        <v>467</v>
      </c>
      <c r="C95" s="55" t="s">
        <v>14</v>
      </c>
      <c r="D95" s="56">
        <v>33580</v>
      </c>
      <c r="E95" s="57" t="s">
        <v>15</v>
      </c>
      <c r="F95" s="57" t="s">
        <v>16</v>
      </c>
      <c r="G95" s="56">
        <v>42215.07</v>
      </c>
      <c r="H95" s="57" t="s">
        <v>202</v>
      </c>
      <c r="I95" s="57" t="s">
        <v>94</v>
      </c>
      <c r="J95" s="54" t="s">
        <v>216</v>
      </c>
      <c r="K95" s="55" t="s">
        <v>805</v>
      </c>
      <c r="L95" s="58">
        <v>20190611</v>
      </c>
      <c r="M95" s="59">
        <v>62.11</v>
      </c>
      <c r="N95" s="60">
        <v>15</v>
      </c>
      <c r="O95" s="61"/>
      <c r="P95" s="62"/>
    </row>
    <row r="96" spans="1:16" ht="24" customHeight="1">
      <c r="A96" s="71" t="s">
        <v>295</v>
      </c>
      <c r="B96" s="54" t="s">
        <v>476</v>
      </c>
      <c r="C96" s="55" t="s">
        <v>14</v>
      </c>
      <c r="D96" s="56">
        <v>34028</v>
      </c>
      <c r="E96" s="57" t="s">
        <v>15</v>
      </c>
      <c r="F96" s="57" t="s">
        <v>16</v>
      </c>
      <c r="G96" s="56">
        <v>42556</v>
      </c>
      <c r="H96" s="57" t="s">
        <v>251</v>
      </c>
      <c r="I96" s="57" t="s">
        <v>94</v>
      </c>
      <c r="J96" s="54" t="s">
        <v>216</v>
      </c>
      <c r="K96" s="55" t="s">
        <v>805</v>
      </c>
      <c r="L96" s="58">
        <v>20190615</v>
      </c>
      <c r="M96" s="59">
        <v>61.85</v>
      </c>
      <c r="N96" s="60">
        <v>16</v>
      </c>
      <c r="O96" s="61"/>
      <c r="P96" s="62"/>
    </row>
    <row r="97" spans="1:16" ht="24" customHeight="1">
      <c r="A97" s="71" t="s">
        <v>299</v>
      </c>
      <c r="B97" s="54" t="s">
        <v>213</v>
      </c>
      <c r="C97" s="55" t="s">
        <v>14</v>
      </c>
      <c r="D97" s="56">
        <v>34052</v>
      </c>
      <c r="E97" s="57" t="s">
        <v>15</v>
      </c>
      <c r="F97" s="57" t="s">
        <v>16</v>
      </c>
      <c r="G97" s="56">
        <v>42156.07</v>
      </c>
      <c r="H97" s="57" t="s">
        <v>214</v>
      </c>
      <c r="I97" s="57" t="s">
        <v>215</v>
      </c>
      <c r="J97" s="54" t="s">
        <v>216</v>
      </c>
      <c r="K97" s="55" t="s">
        <v>806</v>
      </c>
      <c r="L97" s="58">
        <v>20190307</v>
      </c>
      <c r="M97" s="59">
        <v>61.69</v>
      </c>
      <c r="N97" s="60">
        <v>17</v>
      </c>
      <c r="O97" s="61"/>
      <c r="P97" s="62"/>
    </row>
    <row r="98" spans="1:16" ht="24" customHeight="1">
      <c r="A98" s="71" t="s">
        <v>303</v>
      </c>
      <c r="B98" s="54" t="s">
        <v>506</v>
      </c>
      <c r="C98" s="55" t="s">
        <v>24</v>
      </c>
      <c r="D98" s="56">
        <v>34007</v>
      </c>
      <c r="E98" s="57" t="s">
        <v>15</v>
      </c>
      <c r="F98" s="57" t="s">
        <v>16</v>
      </c>
      <c r="G98" s="56">
        <v>42561.07</v>
      </c>
      <c r="H98" s="57" t="s">
        <v>120</v>
      </c>
      <c r="I98" s="57" t="s">
        <v>94</v>
      </c>
      <c r="J98" s="54" t="s">
        <v>216</v>
      </c>
      <c r="K98" s="55" t="s">
        <v>805</v>
      </c>
      <c r="L98" s="58">
        <v>20190629</v>
      </c>
      <c r="M98" s="59">
        <v>61.6</v>
      </c>
      <c r="N98" s="60">
        <v>18</v>
      </c>
      <c r="O98" s="61"/>
      <c r="P98" s="62"/>
    </row>
    <row r="99" spans="1:16" ht="24" customHeight="1">
      <c r="A99" s="71" t="s">
        <v>307</v>
      </c>
      <c r="B99" s="54" t="s">
        <v>508</v>
      </c>
      <c r="C99" s="55" t="s">
        <v>14</v>
      </c>
      <c r="D99" s="56">
        <v>33709</v>
      </c>
      <c r="E99" s="57" t="s">
        <v>15</v>
      </c>
      <c r="F99" s="57" t="s">
        <v>16</v>
      </c>
      <c r="G99" s="56">
        <v>42577.07</v>
      </c>
      <c r="H99" s="57" t="s">
        <v>65</v>
      </c>
      <c r="I99" s="57" t="s">
        <v>94</v>
      </c>
      <c r="J99" s="54" t="s">
        <v>216</v>
      </c>
      <c r="K99" s="55" t="s">
        <v>805</v>
      </c>
      <c r="L99" s="58">
        <v>20190630</v>
      </c>
      <c r="M99" s="59">
        <v>61.26</v>
      </c>
      <c r="N99" s="60">
        <v>19</v>
      </c>
      <c r="O99" s="61"/>
      <c r="P99" s="62"/>
    </row>
    <row r="100" spans="1:16" ht="24" customHeight="1">
      <c r="A100" s="71" t="s">
        <v>311</v>
      </c>
      <c r="B100" s="54" t="s">
        <v>221</v>
      </c>
      <c r="C100" s="55" t="s">
        <v>14</v>
      </c>
      <c r="D100" s="56">
        <v>34245</v>
      </c>
      <c r="E100" s="57" t="s">
        <v>15</v>
      </c>
      <c r="F100" s="57" t="s">
        <v>16</v>
      </c>
      <c r="G100" s="56">
        <v>42568.07</v>
      </c>
      <c r="H100" s="57" t="s">
        <v>65</v>
      </c>
      <c r="I100" s="57" t="s">
        <v>94</v>
      </c>
      <c r="J100" s="54" t="s">
        <v>216</v>
      </c>
      <c r="K100" s="55" t="s">
        <v>806</v>
      </c>
      <c r="L100" s="58">
        <v>20190309</v>
      </c>
      <c r="M100" s="59">
        <v>60.41</v>
      </c>
      <c r="N100" s="60">
        <v>20</v>
      </c>
      <c r="O100" s="61"/>
      <c r="P100" s="62"/>
    </row>
    <row r="101" spans="1:16" ht="24" customHeight="1">
      <c r="A101" s="71" t="s">
        <v>314</v>
      </c>
      <c r="B101" s="54" t="s">
        <v>464</v>
      </c>
      <c r="C101" s="55" t="s">
        <v>24</v>
      </c>
      <c r="D101" s="56">
        <v>33425</v>
      </c>
      <c r="E101" s="57" t="s">
        <v>15</v>
      </c>
      <c r="F101" s="57" t="s">
        <v>16</v>
      </c>
      <c r="G101" s="56">
        <v>42572.07</v>
      </c>
      <c r="H101" s="57" t="s">
        <v>465</v>
      </c>
      <c r="I101" s="57" t="s">
        <v>94</v>
      </c>
      <c r="J101" s="54" t="s">
        <v>216</v>
      </c>
      <c r="K101" s="55" t="s">
        <v>805</v>
      </c>
      <c r="L101" s="58">
        <v>20190610</v>
      </c>
      <c r="M101" s="59">
        <v>59.54</v>
      </c>
      <c r="N101" s="60">
        <v>21</v>
      </c>
      <c r="O101" s="61"/>
      <c r="P101" s="62"/>
    </row>
    <row r="102" spans="1:16" ht="24" customHeight="1">
      <c r="A102" s="71" t="s">
        <v>318</v>
      </c>
      <c r="B102" s="54" t="s">
        <v>482</v>
      </c>
      <c r="C102" s="55" t="s">
        <v>24</v>
      </c>
      <c r="D102" s="56">
        <v>32777</v>
      </c>
      <c r="E102" s="57" t="s">
        <v>15</v>
      </c>
      <c r="F102" s="57" t="s">
        <v>16</v>
      </c>
      <c r="G102" s="56">
        <v>41091</v>
      </c>
      <c r="H102" s="57" t="s">
        <v>197</v>
      </c>
      <c r="I102" s="57" t="s">
        <v>94</v>
      </c>
      <c r="J102" s="54" t="s">
        <v>216</v>
      </c>
      <c r="K102" s="55" t="s">
        <v>805</v>
      </c>
      <c r="L102" s="58">
        <v>20190618</v>
      </c>
      <c r="M102" s="59">
        <v>59.36</v>
      </c>
      <c r="N102" s="60">
        <v>22</v>
      </c>
      <c r="O102" s="61"/>
      <c r="P102" s="62"/>
    </row>
    <row r="103" spans="1:16" ht="24" customHeight="1">
      <c r="A103" s="71" t="s">
        <v>320</v>
      </c>
      <c r="B103" s="54" t="s">
        <v>492</v>
      </c>
      <c r="C103" s="55" t="s">
        <v>14</v>
      </c>
      <c r="D103" s="56">
        <v>34219</v>
      </c>
      <c r="E103" s="57" t="s">
        <v>15</v>
      </c>
      <c r="F103" s="57" t="s">
        <v>16</v>
      </c>
      <c r="G103" s="56">
        <v>42552</v>
      </c>
      <c r="H103" s="57" t="s">
        <v>120</v>
      </c>
      <c r="I103" s="57" t="s">
        <v>94</v>
      </c>
      <c r="J103" s="54" t="s">
        <v>216</v>
      </c>
      <c r="K103" s="55" t="s">
        <v>805</v>
      </c>
      <c r="L103" s="58">
        <v>20190623</v>
      </c>
      <c r="M103" s="59">
        <v>59.3</v>
      </c>
      <c r="N103" s="60">
        <v>23</v>
      </c>
      <c r="O103" s="61"/>
      <c r="P103" s="62"/>
    </row>
    <row r="104" spans="1:16" ht="24" customHeight="1">
      <c r="A104" s="71" t="s">
        <v>322</v>
      </c>
      <c r="B104" s="54" t="s">
        <v>471</v>
      </c>
      <c r="C104" s="55" t="s">
        <v>24</v>
      </c>
      <c r="D104" s="56">
        <v>32213</v>
      </c>
      <c r="E104" s="57" t="s">
        <v>15</v>
      </c>
      <c r="F104" s="57" t="s">
        <v>16</v>
      </c>
      <c r="G104" s="56">
        <v>42188</v>
      </c>
      <c r="H104" s="57" t="s">
        <v>120</v>
      </c>
      <c r="I104" s="57" t="s">
        <v>94</v>
      </c>
      <c r="J104" s="54" t="s">
        <v>216</v>
      </c>
      <c r="K104" s="55" t="s">
        <v>805</v>
      </c>
      <c r="L104" s="58">
        <v>20190613</v>
      </c>
      <c r="M104" s="59">
        <v>58.95</v>
      </c>
      <c r="N104" s="60">
        <v>24</v>
      </c>
      <c r="O104" s="61"/>
      <c r="P104" s="62"/>
    </row>
    <row r="105" spans="1:16" ht="24" customHeight="1">
      <c r="A105" s="71" t="s">
        <v>325</v>
      </c>
      <c r="B105" s="54" t="s">
        <v>473</v>
      </c>
      <c r="C105" s="55" t="s">
        <v>24</v>
      </c>
      <c r="D105" s="56">
        <v>33215</v>
      </c>
      <c r="E105" s="57" t="s">
        <v>15</v>
      </c>
      <c r="F105" s="57" t="s">
        <v>16</v>
      </c>
      <c r="G105" s="56">
        <v>42214.07</v>
      </c>
      <c r="H105" s="57" t="s">
        <v>474</v>
      </c>
      <c r="I105" s="57" t="s">
        <v>94</v>
      </c>
      <c r="J105" s="54" t="s">
        <v>216</v>
      </c>
      <c r="K105" s="55" t="s">
        <v>805</v>
      </c>
      <c r="L105" s="58">
        <v>20190614</v>
      </c>
      <c r="M105" s="59">
        <v>58.61</v>
      </c>
      <c r="N105" s="60">
        <v>25</v>
      </c>
      <c r="O105" s="61"/>
      <c r="P105" s="62"/>
    </row>
    <row r="106" spans="1:16" ht="24" customHeight="1">
      <c r="A106" s="71" t="s">
        <v>329</v>
      </c>
      <c r="B106" s="54" t="s">
        <v>442</v>
      </c>
      <c r="C106" s="55" t="s">
        <v>24</v>
      </c>
      <c r="D106" s="56">
        <v>33989</v>
      </c>
      <c r="E106" s="57" t="s">
        <v>15</v>
      </c>
      <c r="F106" s="57" t="s">
        <v>16</v>
      </c>
      <c r="G106" s="56">
        <v>42573.07</v>
      </c>
      <c r="H106" s="57" t="s">
        <v>443</v>
      </c>
      <c r="I106" s="57" t="s">
        <v>94</v>
      </c>
      <c r="J106" s="54" t="s">
        <v>216</v>
      </c>
      <c r="K106" s="55" t="s">
        <v>805</v>
      </c>
      <c r="L106" s="58">
        <v>20190601</v>
      </c>
      <c r="M106" s="59">
        <v>58.43</v>
      </c>
      <c r="N106" s="60">
        <v>26</v>
      </c>
      <c r="O106" s="61"/>
      <c r="P106" s="62"/>
    </row>
    <row r="107" spans="1:16" ht="24" customHeight="1">
      <c r="A107" s="71" t="s">
        <v>333</v>
      </c>
      <c r="B107" s="54" t="s">
        <v>490</v>
      </c>
      <c r="C107" s="55" t="s">
        <v>14</v>
      </c>
      <c r="D107" s="56">
        <v>33424</v>
      </c>
      <c r="E107" s="57" t="s">
        <v>15</v>
      </c>
      <c r="F107" s="57" t="s">
        <v>16</v>
      </c>
      <c r="G107" s="56">
        <v>41824</v>
      </c>
      <c r="H107" s="57" t="s">
        <v>120</v>
      </c>
      <c r="I107" s="57" t="s">
        <v>94</v>
      </c>
      <c r="J107" s="54" t="s">
        <v>216</v>
      </c>
      <c r="K107" s="55" t="s">
        <v>805</v>
      </c>
      <c r="L107" s="58">
        <v>20190622</v>
      </c>
      <c r="M107" s="59">
        <v>57.94</v>
      </c>
      <c r="N107" s="60">
        <v>27</v>
      </c>
      <c r="O107" s="61"/>
      <c r="P107" s="62"/>
    </row>
    <row r="108" spans="1:16" ht="24" customHeight="1">
      <c r="A108" s="71" t="s">
        <v>336</v>
      </c>
      <c r="B108" s="54" t="s">
        <v>239</v>
      </c>
      <c r="C108" s="55" t="s">
        <v>14</v>
      </c>
      <c r="D108" s="56">
        <v>34192</v>
      </c>
      <c r="E108" s="57" t="s">
        <v>15</v>
      </c>
      <c r="F108" s="57" t="s">
        <v>16</v>
      </c>
      <c r="G108" s="56">
        <v>42527</v>
      </c>
      <c r="H108" s="57" t="s">
        <v>240</v>
      </c>
      <c r="I108" s="57" t="s">
        <v>241</v>
      </c>
      <c r="J108" s="54" t="s">
        <v>216</v>
      </c>
      <c r="K108" s="55" t="s">
        <v>806</v>
      </c>
      <c r="L108" s="58">
        <v>20190316</v>
      </c>
      <c r="M108" s="59">
        <v>57.9</v>
      </c>
      <c r="N108" s="60">
        <v>28</v>
      </c>
      <c r="O108" s="61"/>
      <c r="P108" s="62"/>
    </row>
    <row r="109" spans="1:16" ht="24" customHeight="1">
      <c r="A109" s="71" t="s">
        <v>339</v>
      </c>
      <c r="B109" s="54" t="s">
        <v>452</v>
      </c>
      <c r="C109" s="55" t="s">
        <v>14</v>
      </c>
      <c r="D109" s="56">
        <v>33131</v>
      </c>
      <c r="E109" s="57" t="s">
        <v>15</v>
      </c>
      <c r="F109" s="57" t="s">
        <v>16</v>
      </c>
      <c r="G109" s="56">
        <v>42186</v>
      </c>
      <c r="H109" s="57" t="s">
        <v>65</v>
      </c>
      <c r="I109" s="57" t="s">
        <v>94</v>
      </c>
      <c r="J109" s="54" t="s">
        <v>216</v>
      </c>
      <c r="K109" s="55" t="s">
        <v>805</v>
      </c>
      <c r="L109" s="58">
        <v>20190605</v>
      </c>
      <c r="M109" s="59">
        <v>57.59</v>
      </c>
      <c r="N109" s="60">
        <v>29</v>
      </c>
      <c r="O109" s="61"/>
      <c r="P109" s="62"/>
    </row>
    <row r="110" spans="1:16" ht="24" customHeight="1">
      <c r="A110" s="71" t="s">
        <v>343</v>
      </c>
      <c r="B110" s="54" t="s">
        <v>248</v>
      </c>
      <c r="C110" s="55" t="s">
        <v>24</v>
      </c>
      <c r="D110" s="56">
        <v>34179</v>
      </c>
      <c r="E110" s="57" t="s">
        <v>15</v>
      </c>
      <c r="F110" s="57" t="s">
        <v>16</v>
      </c>
      <c r="G110" s="56">
        <v>42562.07</v>
      </c>
      <c r="H110" s="57" t="s">
        <v>65</v>
      </c>
      <c r="I110" s="57" t="s">
        <v>94</v>
      </c>
      <c r="J110" s="54" t="s">
        <v>216</v>
      </c>
      <c r="K110" s="55" t="s">
        <v>806</v>
      </c>
      <c r="L110" s="58">
        <v>20190319</v>
      </c>
      <c r="M110" s="59">
        <v>54.84</v>
      </c>
      <c r="N110" s="60">
        <v>30</v>
      </c>
      <c r="O110" s="61"/>
      <c r="P110" s="62"/>
    </row>
    <row r="111" spans="1:16" ht="24" customHeight="1">
      <c r="A111" s="71" t="s">
        <v>346</v>
      </c>
      <c r="B111" s="54" t="s">
        <v>223</v>
      </c>
      <c r="C111" s="55" t="s">
        <v>14</v>
      </c>
      <c r="D111" s="56">
        <v>35203</v>
      </c>
      <c r="E111" s="57" t="s">
        <v>15</v>
      </c>
      <c r="F111" s="57" t="s">
        <v>16</v>
      </c>
      <c r="G111" s="56">
        <v>43650.07</v>
      </c>
      <c r="H111" s="57" t="s">
        <v>123</v>
      </c>
      <c r="I111" s="57" t="s">
        <v>94</v>
      </c>
      <c r="J111" s="54" t="s">
        <v>216</v>
      </c>
      <c r="K111" s="55" t="s">
        <v>806</v>
      </c>
      <c r="L111" s="58">
        <v>20190310</v>
      </c>
      <c r="M111" s="59">
        <v>53.96</v>
      </c>
      <c r="N111" s="60">
        <v>31</v>
      </c>
      <c r="O111" s="61"/>
      <c r="P111" s="62"/>
    </row>
    <row r="112" spans="1:16" ht="24" customHeight="1">
      <c r="A112" s="71" t="s">
        <v>349</v>
      </c>
      <c r="B112" s="54" t="s">
        <v>480</v>
      </c>
      <c r="C112" s="55" t="s">
        <v>24</v>
      </c>
      <c r="D112" s="56">
        <v>31973</v>
      </c>
      <c r="E112" s="57" t="s">
        <v>15</v>
      </c>
      <c r="F112" s="57" t="s">
        <v>16</v>
      </c>
      <c r="G112" s="56">
        <v>42573.07</v>
      </c>
      <c r="H112" s="57" t="s">
        <v>65</v>
      </c>
      <c r="I112" s="57" t="s">
        <v>94</v>
      </c>
      <c r="J112" s="54" t="s">
        <v>216</v>
      </c>
      <c r="K112" s="55" t="s">
        <v>805</v>
      </c>
      <c r="L112" s="58">
        <v>20190617</v>
      </c>
      <c r="M112" s="59">
        <v>53.71</v>
      </c>
      <c r="N112" s="60">
        <v>32</v>
      </c>
      <c r="O112" s="61"/>
      <c r="P112" s="62"/>
    </row>
    <row r="113" spans="1:16" ht="24" customHeight="1">
      <c r="A113" s="71" t="s">
        <v>353</v>
      </c>
      <c r="B113" s="54" t="s">
        <v>253</v>
      </c>
      <c r="C113" s="55" t="s">
        <v>24</v>
      </c>
      <c r="D113" s="56">
        <v>34037</v>
      </c>
      <c r="E113" s="57" t="s">
        <v>15</v>
      </c>
      <c r="F113" s="57" t="s">
        <v>16</v>
      </c>
      <c r="G113" s="56">
        <v>42552</v>
      </c>
      <c r="H113" s="57" t="s">
        <v>65</v>
      </c>
      <c r="I113" s="57" t="s">
        <v>94</v>
      </c>
      <c r="J113" s="54" t="s">
        <v>216</v>
      </c>
      <c r="K113" s="55" t="s">
        <v>806</v>
      </c>
      <c r="L113" s="58">
        <v>20190321</v>
      </c>
      <c r="M113" s="59">
        <v>52.94</v>
      </c>
      <c r="N113" s="60">
        <v>33</v>
      </c>
      <c r="O113" s="61"/>
      <c r="P113" s="62"/>
    </row>
    <row r="114" spans="1:16" ht="24" customHeight="1">
      <c r="A114" s="71" t="s">
        <v>356</v>
      </c>
      <c r="B114" s="54" t="s">
        <v>268</v>
      </c>
      <c r="C114" s="55" t="s">
        <v>24</v>
      </c>
      <c r="D114" s="56">
        <v>30658</v>
      </c>
      <c r="E114" s="57" t="s">
        <v>15</v>
      </c>
      <c r="F114" s="57" t="s">
        <v>16</v>
      </c>
      <c r="G114" s="56">
        <v>39995</v>
      </c>
      <c r="H114" s="57" t="s">
        <v>70</v>
      </c>
      <c r="I114" s="57" t="s">
        <v>94</v>
      </c>
      <c r="J114" s="54" t="s">
        <v>216</v>
      </c>
      <c r="K114" s="55" t="s">
        <v>806</v>
      </c>
      <c r="L114" s="58">
        <v>20190327</v>
      </c>
      <c r="M114" s="59">
        <v>52.66</v>
      </c>
      <c r="N114" s="60">
        <v>34</v>
      </c>
      <c r="O114" s="61"/>
      <c r="P114" s="62"/>
    </row>
    <row r="115" spans="1:16" ht="24" customHeight="1">
      <c r="A115" s="71" t="s">
        <v>358</v>
      </c>
      <c r="B115" s="54" t="s">
        <v>501</v>
      </c>
      <c r="C115" s="55" t="s">
        <v>14</v>
      </c>
      <c r="D115" s="56">
        <v>34281</v>
      </c>
      <c r="E115" s="57" t="s">
        <v>15</v>
      </c>
      <c r="F115" s="57" t="s">
        <v>16</v>
      </c>
      <c r="G115" s="56">
        <v>43279.07</v>
      </c>
      <c r="H115" s="57" t="s">
        <v>502</v>
      </c>
      <c r="I115" s="57" t="s">
        <v>219</v>
      </c>
      <c r="J115" s="54" t="s">
        <v>216</v>
      </c>
      <c r="K115" s="55" t="s">
        <v>805</v>
      </c>
      <c r="L115" s="58">
        <v>20190627</v>
      </c>
      <c r="M115" s="59">
        <v>52.38</v>
      </c>
      <c r="N115" s="60">
        <v>35</v>
      </c>
      <c r="O115" s="61"/>
      <c r="P115" s="62"/>
    </row>
    <row r="116" spans="1:16" ht="24" customHeight="1">
      <c r="A116" s="71" t="s">
        <v>361</v>
      </c>
      <c r="B116" s="54" t="s">
        <v>448</v>
      </c>
      <c r="C116" s="55" t="s">
        <v>14</v>
      </c>
      <c r="D116" s="56">
        <v>33090</v>
      </c>
      <c r="E116" s="57" t="s">
        <v>15</v>
      </c>
      <c r="F116" s="57" t="s">
        <v>16</v>
      </c>
      <c r="G116" s="56">
        <v>42211.07</v>
      </c>
      <c r="H116" s="57" t="s">
        <v>186</v>
      </c>
      <c r="I116" s="57" t="s">
        <v>94</v>
      </c>
      <c r="J116" s="54" t="s">
        <v>216</v>
      </c>
      <c r="K116" s="55" t="s">
        <v>805</v>
      </c>
      <c r="L116" s="58">
        <v>20190603</v>
      </c>
      <c r="M116" s="59">
        <v>52.08</v>
      </c>
      <c r="N116" s="60">
        <v>36</v>
      </c>
      <c r="O116" s="61"/>
      <c r="P116" s="62"/>
    </row>
    <row r="117" spans="1:16" ht="24" customHeight="1">
      <c r="A117" s="71" t="s">
        <v>364</v>
      </c>
      <c r="B117" s="54" t="s">
        <v>218</v>
      </c>
      <c r="C117" s="55" t="s">
        <v>24</v>
      </c>
      <c r="D117" s="56">
        <v>35473</v>
      </c>
      <c r="E117" s="57" t="s">
        <v>15</v>
      </c>
      <c r="F117" s="57" t="s">
        <v>16</v>
      </c>
      <c r="G117" s="56">
        <v>43647</v>
      </c>
      <c r="H117" s="57" t="s">
        <v>123</v>
      </c>
      <c r="I117" s="57" t="s">
        <v>219</v>
      </c>
      <c r="J117" s="54" t="s">
        <v>216</v>
      </c>
      <c r="K117" s="55" t="s">
        <v>806</v>
      </c>
      <c r="L117" s="58">
        <v>20190308</v>
      </c>
      <c r="M117" s="59">
        <v>51.54</v>
      </c>
      <c r="N117" s="60">
        <v>37</v>
      </c>
      <c r="O117" s="61"/>
      <c r="P117" s="62"/>
    </row>
    <row r="118" spans="1:16" ht="24" customHeight="1">
      <c r="A118" s="71" t="s">
        <v>367</v>
      </c>
      <c r="B118" s="54" t="s">
        <v>243</v>
      </c>
      <c r="C118" s="55" t="s">
        <v>24</v>
      </c>
      <c r="D118" s="56">
        <v>32017</v>
      </c>
      <c r="E118" s="57" t="s">
        <v>15</v>
      </c>
      <c r="F118" s="57" t="s">
        <v>16</v>
      </c>
      <c r="G118" s="56">
        <v>41093.07</v>
      </c>
      <c r="H118" s="57" t="s">
        <v>244</v>
      </c>
      <c r="I118" s="57" t="s">
        <v>94</v>
      </c>
      <c r="J118" s="54" t="s">
        <v>216</v>
      </c>
      <c r="K118" s="55" t="s">
        <v>806</v>
      </c>
      <c r="L118" s="58">
        <v>20190317</v>
      </c>
      <c r="M118" s="59">
        <v>51.51</v>
      </c>
      <c r="N118" s="60">
        <v>38</v>
      </c>
      <c r="O118" s="61"/>
      <c r="P118" s="62"/>
    </row>
    <row r="119" spans="1:16" ht="24" customHeight="1">
      <c r="A119" s="71" t="s">
        <v>370</v>
      </c>
      <c r="B119" s="54" t="s">
        <v>504</v>
      </c>
      <c r="C119" s="55" t="s">
        <v>24</v>
      </c>
      <c r="D119" s="56">
        <v>32698</v>
      </c>
      <c r="E119" s="57" t="s">
        <v>15</v>
      </c>
      <c r="F119" s="57" t="s">
        <v>16</v>
      </c>
      <c r="G119" s="56">
        <v>41454.07</v>
      </c>
      <c r="H119" s="57" t="s">
        <v>455</v>
      </c>
      <c r="I119" s="57" t="s">
        <v>94</v>
      </c>
      <c r="J119" s="54" t="s">
        <v>216</v>
      </c>
      <c r="K119" s="55" t="s">
        <v>805</v>
      </c>
      <c r="L119" s="58">
        <v>20190628</v>
      </c>
      <c r="M119" s="59">
        <v>50.04</v>
      </c>
      <c r="N119" s="60">
        <v>39</v>
      </c>
      <c r="O119" s="61"/>
      <c r="P119" s="62"/>
    </row>
    <row r="120" spans="1:16" ht="24" customHeight="1">
      <c r="A120" s="71" t="s">
        <v>374</v>
      </c>
      <c r="B120" s="54" t="s">
        <v>499</v>
      </c>
      <c r="C120" s="55" t="s">
        <v>24</v>
      </c>
      <c r="D120" s="56">
        <v>32535</v>
      </c>
      <c r="E120" s="57" t="s">
        <v>15</v>
      </c>
      <c r="F120" s="57" t="s">
        <v>16</v>
      </c>
      <c r="G120" s="56">
        <v>41091</v>
      </c>
      <c r="H120" s="57" t="s">
        <v>167</v>
      </c>
      <c r="I120" s="57" t="s">
        <v>94</v>
      </c>
      <c r="J120" s="54" t="s">
        <v>216</v>
      </c>
      <c r="K120" s="55" t="s">
        <v>805</v>
      </c>
      <c r="L120" s="58">
        <v>20190626</v>
      </c>
      <c r="M120" s="59">
        <v>49.69</v>
      </c>
      <c r="N120" s="60">
        <v>40</v>
      </c>
      <c r="O120" s="61"/>
      <c r="P120" s="62"/>
    </row>
    <row r="121" spans="1:16" ht="24" customHeight="1">
      <c r="A121" s="71" t="s">
        <v>376</v>
      </c>
      <c r="B121" s="54" t="s">
        <v>488</v>
      </c>
      <c r="C121" s="55" t="s">
        <v>14</v>
      </c>
      <c r="D121" s="56">
        <v>33802</v>
      </c>
      <c r="E121" s="57" t="s">
        <v>15</v>
      </c>
      <c r="F121" s="57" t="s">
        <v>16</v>
      </c>
      <c r="G121" s="56">
        <v>42552</v>
      </c>
      <c r="H121" s="57" t="s">
        <v>65</v>
      </c>
      <c r="I121" s="57" t="s">
        <v>94</v>
      </c>
      <c r="J121" s="54" t="s">
        <v>216</v>
      </c>
      <c r="K121" s="55" t="s">
        <v>805</v>
      </c>
      <c r="L121" s="58">
        <v>20190621</v>
      </c>
      <c r="M121" s="59">
        <v>48.43</v>
      </c>
      <c r="N121" s="60">
        <v>41</v>
      </c>
      <c r="O121" s="61"/>
      <c r="P121" s="62"/>
    </row>
    <row r="122" spans="1:16" ht="24" customHeight="1">
      <c r="A122" s="71" t="s">
        <v>378</v>
      </c>
      <c r="B122" s="54" t="s">
        <v>225</v>
      </c>
      <c r="C122" s="55" t="s">
        <v>14</v>
      </c>
      <c r="D122" s="56">
        <v>33447</v>
      </c>
      <c r="E122" s="57" t="s">
        <v>15</v>
      </c>
      <c r="F122" s="57" t="s">
        <v>16</v>
      </c>
      <c r="G122" s="56">
        <v>42156</v>
      </c>
      <c r="H122" s="57" t="s">
        <v>226</v>
      </c>
      <c r="I122" s="57" t="s">
        <v>94</v>
      </c>
      <c r="J122" s="54" t="s">
        <v>216</v>
      </c>
      <c r="K122" s="55" t="s">
        <v>806</v>
      </c>
      <c r="L122" s="58">
        <v>20190311</v>
      </c>
      <c r="M122" s="59">
        <v>47.69</v>
      </c>
      <c r="N122" s="60">
        <v>42</v>
      </c>
      <c r="O122" s="61"/>
      <c r="P122" s="62"/>
    </row>
    <row r="123" spans="1:16" ht="24" customHeight="1">
      <c r="A123" s="71" t="s">
        <v>380</v>
      </c>
      <c r="B123" s="54" t="s">
        <v>234</v>
      </c>
      <c r="C123" s="55" t="s">
        <v>14</v>
      </c>
      <c r="D123" s="56">
        <v>33966</v>
      </c>
      <c r="E123" s="57" t="s">
        <v>15</v>
      </c>
      <c r="F123" s="57" t="s">
        <v>16</v>
      </c>
      <c r="G123" s="56">
        <v>41814.07</v>
      </c>
      <c r="H123" s="57" t="s">
        <v>229</v>
      </c>
      <c r="I123" s="57" t="s">
        <v>94</v>
      </c>
      <c r="J123" s="54" t="s">
        <v>216</v>
      </c>
      <c r="K123" s="55" t="s">
        <v>806</v>
      </c>
      <c r="L123" s="58">
        <v>20190314</v>
      </c>
      <c r="M123" s="59">
        <v>45.93</v>
      </c>
      <c r="N123" s="60">
        <v>43</v>
      </c>
      <c r="O123" s="61"/>
      <c r="P123" s="62"/>
    </row>
    <row r="124" spans="1:16" ht="24" customHeight="1">
      <c r="A124" s="71" t="s">
        <v>382</v>
      </c>
      <c r="B124" s="54" t="s">
        <v>270</v>
      </c>
      <c r="C124" s="55" t="s">
        <v>14</v>
      </c>
      <c r="D124" s="56">
        <v>33914</v>
      </c>
      <c r="E124" s="57" t="s">
        <v>15</v>
      </c>
      <c r="F124" s="57" t="s">
        <v>16</v>
      </c>
      <c r="G124" s="56">
        <v>42528</v>
      </c>
      <c r="H124" s="57" t="s">
        <v>271</v>
      </c>
      <c r="I124" s="57" t="s">
        <v>94</v>
      </c>
      <c r="J124" s="54" t="s">
        <v>216</v>
      </c>
      <c r="K124" s="55" t="s">
        <v>806</v>
      </c>
      <c r="L124" s="58">
        <v>20190328</v>
      </c>
      <c r="M124" s="59">
        <v>45.33</v>
      </c>
      <c r="N124" s="60">
        <v>44</v>
      </c>
      <c r="O124" s="61"/>
      <c r="P124" s="62"/>
    </row>
    <row r="125" spans="1:16" ht="24" customHeight="1">
      <c r="A125" s="71" t="s">
        <v>384</v>
      </c>
      <c r="B125" s="54" t="s">
        <v>236</v>
      </c>
      <c r="C125" s="55" t="s">
        <v>24</v>
      </c>
      <c r="D125" s="56">
        <v>33924</v>
      </c>
      <c r="E125" s="57" t="s">
        <v>15</v>
      </c>
      <c r="F125" s="57" t="s">
        <v>16</v>
      </c>
      <c r="G125" s="56">
        <v>42186</v>
      </c>
      <c r="H125" s="57" t="s">
        <v>237</v>
      </c>
      <c r="I125" s="57" t="s">
        <v>94</v>
      </c>
      <c r="J125" s="54" t="s">
        <v>216</v>
      </c>
      <c r="K125" s="55" t="s">
        <v>806</v>
      </c>
      <c r="L125" s="58">
        <v>20190315</v>
      </c>
      <c r="M125" s="59">
        <v>45.05</v>
      </c>
      <c r="N125" s="60">
        <v>45</v>
      </c>
      <c r="O125" s="61"/>
      <c r="P125" s="62"/>
    </row>
    <row r="126" spans="1:16" ht="24" customHeight="1">
      <c r="A126" s="71" t="s">
        <v>388</v>
      </c>
      <c r="B126" s="54" t="s">
        <v>228</v>
      </c>
      <c r="C126" s="55" t="s">
        <v>14</v>
      </c>
      <c r="D126" s="56">
        <v>33249</v>
      </c>
      <c r="E126" s="57" t="s">
        <v>15</v>
      </c>
      <c r="F126" s="57" t="s">
        <v>16</v>
      </c>
      <c r="G126" s="56">
        <v>42174.07</v>
      </c>
      <c r="H126" s="57" t="s">
        <v>229</v>
      </c>
      <c r="I126" s="57" t="s">
        <v>94</v>
      </c>
      <c r="J126" s="54" t="s">
        <v>216</v>
      </c>
      <c r="K126" s="55" t="s">
        <v>806</v>
      </c>
      <c r="L126" s="58">
        <v>20190312</v>
      </c>
      <c r="M126" s="59">
        <v>44.38</v>
      </c>
      <c r="N126" s="60">
        <v>46</v>
      </c>
      <c r="O126" s="61"/>
      <c r="P126" s="62"/>
    </row>
    <row r="127" spans="1:16" ht="24" customHeight="1">
      <c r="A127" s="71" t="s">
        <v>391</v>
      </c>
      <c r="B127" s="54" t="s">
        <v>460</v>
      </c>
      <c r="C127" s="55" t="s">
        <v>14</v>
      </c>
      <c r="D127" s="56">
        <v>32672</v>
      </c>
      <c r="E127" s="57" t="s">
        <v>15</v>
      </c>
      <c r="F127" s="57" t="s">
        <v>16</v>
      </c>
      <c r="G127" s="56">
        <v>42156</v>
      </c>
      <c r="H127" s="57" t="s">
        <v>143</v>
      </c>
      <c r="I127" s="57" t="s">
        <v>94</v>
      </c>
      <c r="J127" s="54" t="s">
        <v>216</v>
      </c>
      <c r="K127" s="55" t="s">
        <v>805</v>
      </c>
      <c r="L127" s="58">
        <v>20190608</v>
      </c>
      <c r="M127" s="59">
        <v>42.5</v>
      </c>
      <c r="N127" s="60">
        <v>47</v>
      </c>
      <c r="O127" s="61"/>
      <c r="P127" s="62"/>
    </row>
    <row r="128" spans="1:16" ht="24" customHeight="1">
      <c r="A128" s="71" t="s">
        <v>393</v>
      </c>
      <c r="B128" s="54" t="s">
        <v>264</v>
      </c>
      <c r="C128" s="55" t="s">
        <v>24</v>
      </c>
      <c r="D128" s="56">
        <v>34576</v>
      </c>
      <c r="E128" s="57" t="s">
        <v>15</v>
      </c>
      <c r="F128" s="57" t="s">
        <v>16</v>
      </c>
      <c r="G128" s="56">
        <v>42552</v>
      </c>
      <c r="H128" s="57" t="s">
        <v>120</v>
      </c>
      <c r="I128" s="57" t="s">
        <v>94</v>
      </c>
      <c r="J128" s="54" t="s">
        <v>216</v>
      </c>
      <c r="K128" s="55" t="s">
        <v>806</v>
      </c>
      <c r="L128" s="58">
        <v>20190325</v>
      </c>
      <c r="M128" s="59">
        <v>41.26</v>
      </c>
      <c r="N128" s="60">
        <v>48</v>
      </c>
      <c r="O128" s="61"/>
      <c r="P128" s="62"/>
    </row>
    <row r="129" spans="1:16" ht="24" customHeight="1">
      <c r="A129" s="71" t="s">
        <v>395</v>
      </c>
      <c r="B129" s="54" t="s">
        <v>266</v>
      </c>
      <c r="C129" s="55" t="s">
        <v>14</v>
      </c>
      <c r="D129" s="56">
        <v>32933</v>
      </c>
      <c r="E129" s="57" t="s">
        <v>15</v>
      </c>
      <c r="F129" s="57" t="s">
        <v>16</v>
      </c>
      <c r="G129" s="56">
        <v>42552</v>
      </c>
      <c r="H129" s="57" t="s">
        <v>120</v>
      </c>
      <c r="I129" s="57" t="s">
        <v>94</v>
      </c>
      <c r="J129" s="54" t="s">
        <v>216</v>
      </c>
      <c r="K129" s="55" t="s">
        <v>806</v>
      </c>
      <c r="L129" s="58">
        <v>20190326</v>
      </c>
      <c r="M129" s="59">
        <v>40.57</v>
      </c>
      <c r="N129" s="60">
        <v>49</v>
      </c>
      <c r="O129" s="61"/>
      <c r="P129" s="62"/>
    </row>
    <row r="130" spans="1:16" ht="24" customHeight="1">
      <c r="A130" s="71" t="s">
        <v>397</v>
      </c>
      <c r="B130" s="54" t="s">
        <v>246</v>
      </c>
      <c r="C130" s="55" t="s">
        <v>24</v>
      </c>
      <c r="D130" s="56">
        <v>34514</v>
      </c>
      <c r="E130" s="57" t="s">
        <v>15</v>
      </c>
      <c r="F130" s="57" t="s">
        <v>16</v>
      </c>
      <c r="G130" s="56">
        <v>42552</v>
      </c>
      <c r="H130" s="57" t="s">
        <v>65</v>
      </c>
      <c r="I130" s="57" t="s">
        <v>94</v>
      </c>
      <c r="J130" s="54" t="s">
        <v>216</v>
      </c>
      <c r="K130" s="55" t="s">
        <v>806</v>
      </c>
      <c r="L130" s="58">
        <v>20190318</v>
      </c>
      <c r="M130" s="59"/>
      <c r="N130" s="60"/>
      <c r="O130" s="61"/>
      <c r="P130" s="62" t="s">
        <v>797</v>
      </c>
    </row>
    <row r="131" spans="1:16" ht="24" customHeight="1">
      <c r="A131" s="71" t="s">
        <v>399</v>
      </c>
      <c r="B131" s="54" t="s">
        <v>445</v>
      </c>
      <c r="C131" s="55" t="s">
        <v>14</v>
      </c>
      <c r="D131" s="56">
        <v>33235</v>
      </c>
      <c r="E131" s="57" t="s">
        <v>15</v>
      </c>
      <c r="F131" s="57" t="s">
        <v>16</v>
      </c>
      <c r="G131" s="56">
        <v>41794.07</v>
      </c>
      <c r="H131" s="57" t="s">
        <v>135</v>
      </c>
      <c r="I131" s="57" t="s">
        <v>446</v>
      </c>
      <c r="J131" s="54" t="s">
        <v>216</v>
      </c>
      <c r="K131" s="55" t="s">
        <v>805</v>
      </c>
      <c r="L131" s="58">
        <v>20190602</v>
      </c>
      <c r="M131" s="59"/>
      <c r="N131" s="60"/>
      <c r="O131" s="61"/>
      <c r="P131" s="62" t="s">
        <v>797</v>
      </c>
    </row>
    <row r="132" spans="1:16" ht="24" customHeight="1">
      <c r="A132" s="71" t="s">
        <v>401</v>
      </c>
      <c r="B132" s="54" t="s">
        <v>457</v>
      </c>
      <c r="C132" s="55" t="s">
        <v>14</v>
      </c>
      <c r="D132" s="56">
        <v>33484</v>
      </c>
      <c r="E132" s="57" t="s">
        <v>15</v>
      </c>
      <c r="F132" s="57" t="s">
        <v>16</v>
      </c>
      <c r="G132" s="56">
        <v>41821</v>
      </c>
      <c r="H132" s="57" t="s">
        <v>458</v>
      </c>
      <c r="I132" s="57" t="s">
        <v>94</v>
      </c>
      <c r="J132" s="54" t="s">
        <v>216</v>
      </c>
      <c r="K132" s="55" t="s">
        <v>805</v>
      </c>
      <c r="L132" s="58">
        <v>20190607</v>
      </c>
      <c r="M132" s="59"/>
      <c r="N132" s="60"/>
      <c r="O132" s="61"/>
      <c r="P132" s="62" t="s">
        <v>797</v>
      </c>
    </row>
    <row r="133" spans="1:16" ht="24" customHeight="1">
      <c r="A133" s="71" t="s">
        <v>403</v>
      </c>
      <c r="B133" s="81" t="s">
        <v>594</v>
      </c>
      <c r="C133" s="82" t="s">
        <v>14</v>
      </c>
      <c r="D133" s="83">
        <v>33112</v>
      </c>
      <c r="E133" s="84" t="s">
        <v>15</v>
      </c>
      <c r="F133" s="84" t="s">
        <v>16</v>
      </c>
      <c r="G133" s="83">
        <v>41821</v>
      </c>
      <c r="H133" s="84" t="s">
        <v>197</v>
      </c>
      <c r="I133" s="84" t="s">
        <v>203</v>
      </c>
      <c r="J133" s="81" t="s">
        <v>199</v>
      </c>
      <c r="K133" s="82" t="s">
        <v>805</v>
      </c>
      <c r="L133" s="85">
        <v>20190808</v>
      </c>
      <c r="M133" s="86">
        <v>70.81</v>
      </c>
      <c r="N133" s="87">
        <v>1</v>
      </c>
      <c r="O133" s="79" t="s">
        <v>799</v>
      </c>
      <c r="P133" s="88"/>
    </row>
    <row r="134" spans="1:16" ht="24" customHeight="1">
      <c r="A134" s="71" t="s">
        <v>406</v>
      </c>
      <c r="B134" s="81" t="s">
        <v>538</v>
      </c>
      <c r="C134" s="82" t="s">
        <v>24</v>
      </c>
      <c r="D134" s="83">
        <v>33442</v>
      </c>
      <c r="E134" s="84" t="s">
        <v>15</v>
      </c>
      <c r="F134" s="84" t="s">
        <v>16</v>
      </c>
      <c r="G134" s="83">
        <v>43647</v>
      </c>
      <c r="H134" s="84" t="s">
        <v>70</v>
      </c>
      <c r="I134" s="84" t="s">
        <v>198</v>
      </c>
      <c r="J134" s="81" t="s">
        <v>199</v>
      </c>
      <c r="K134" s="82" t="s">
        <v>805</v>
      </c>
      <c r="L134" s="85">
        <v>20190713</v>
      </c>
      <c r="M134" s="86">
        <v>69.14</v>
      </c>
      <c r="N134" s="87">
        <v>2</v>
      </c>
      <c r="O134" s="79" t="s">
        <v>799</v>
      </c>
      <c r="P134" s="88"/>
    </row>
    <row r="135" spans="1:16" ht="24" customHeight="1">
      <c r="A135" s="71" t="s">
        <v>408</v>
      </c>
      <c r="B135" s="81" t="s">
        <v>622</v>
      </c>
      <c r="C135" s="82" t="s">
        <v>14</v>
      </c>
      <c r="D135" s="83">
        <v>35426</v>
      </c>
      <c r="E135" s="84" t="s">
        <v>15</v>
      </c>
      <c r="F135" s="84" t="s">
        <v>16</v>
      </c>
      <c r="G135" s="83">
        <v>43659.07</v>
      </c>
      <c r="H135" s="84" t="s">
        <v>197</v>
      </c>
      <c r="I135" s="84" t="s">
        <v>198</v>
      </c>
      <c r="J135" s="81" t="s">
        <v>199</v>
      </c>
      <c r="K135" s="82" t="s">
        <v>805</v>
      </c>
      <c r="L135" s="85">
        <v>20190820</v>
      </c>
      <c r="M135" s="86">
        <v>68.53</v>
      </c>
      <c r="N135" s="87">
        <v>3</v>
      </c>
      <c r="O135" s="79" t="s">
        <v>799</v>
      </c>
      <c r="P135" s="88"/>
    </row>
    <row r="136" spans="1:16" ht="24" customHeight="1">
      <c r="A136" s="71" t="s">
        <v>410</v>
      </c>
      <c r="B136" s="81" t="s">
        <v>542</v>
      </c>
      <c r="C136" s="82" t="s">
        <v>14</v>
      </c>
      <c r="D136" s="83">
        <v>35766</v>
      </c>
      <c r="E136" s="84" t="s">
        <v>15</v>
      </c>
      <c r="F136" s="84" t="s">
        <v>16</v>
      </c>
      <c r="G136" s="83">
        <v>43626.07</v>
      </c>
      <c r="H136" s="84" t="s">
        <v>543</v>
      </c>
      <c r="I136" s="84" t="s">
        <v>210</v>
      </c>
      <c r="J136" s="81" t="s">
        <v>199</v>
      </c>
      <c r="K136" s="82" t="s">
        <v>805</v>
      </c>
      <c r="L136" s="85">
        <v>20190715</v>
      </c>
      <c r="M136" s="86">
        <v>68.11</v>
      </c>
      <c r="N136" s="87">
        <v>4</v>
      </c>
      <c r="O136" s="79" t="s">
        <v>799</v>
      </c>
      <c r="P136" s="88"/>
    </row>
    <row r="137" spans="1:16" ht="24" customHeight="1">
      <c r="A137" s="71" t="s">
        <v>412</v>
      </c>
      <c r="B137" s="81" t="s">
        <v>640</v>
      </c>
      <c r="C137" s="82" t="s">
        <v>14</v>
      </c>
      <c r="D137" s="83">
        <v>35249</v>
      </c>
      <c r="E137" s="84" t="s">
        <v>15</v>
      </c>
      <c r="F137" s="84" t="s">
        <v>16</v>
      </c>
      <c r="G137" s="83">
        <v>43295.07</v>
      </c>
      <c r="H137" s="84" t="s">
        <v>105</v>
      </c>
      <c r="I137" s="84" t="s">
        <v>210</v>
      </c>
      <c r="J137" s="81" t="s">
        <v>199</v>
      </c>
      <c r="K137" s="82" t="s">
        <v>806</v>
      </c>
      <c r="L137" s="85">
        <v>20190828</v>
      </c>
      <c r="M137" s="86">
        <v>68.03</v>
      </c>
      <c r="N137" s="87">
        <v>5</v>
      </c>
      <c r="O137" s="79" t="s">
        <v>799</v>
      </c>
      <c r="P137" s="88"/>
    </row>
    <row r="138" spans="1:16" ht="24" customHeight="1">
      <c r="A138" s="71" t="s">
        <v>414</v>
      </c>
      <c r="B138" s="81" t="s">
        <v>564</v>
      </c>
      <c r="C138" s="82" t="s">
        <v>24</v>
      </c>
      <c r="D138" s="83">
        <v>35014</v>
      </c>
      <c r="E138" s="84" t="s">
        <v>15</v>
      </c>
      <c r="F138" s="84" t="s">
        <v>16</v>
      </c>
      <c r="G138" s="83">
        <v>43648.07</v>
      </c>
      <c r="H138" s="84" t="s">
        <v>164</v>
      </c>
      <c r="I138" s="84" t="s">
        <v>210</v>
      </c>
      <c r="J138" s="81" t="s">
        <v>199</v>
      </c>
      <c r="K138" s="82" t="s">
        <v>805</v>
      </c>
      <c r="L138" s="85">
        <v>20190725</v>
      </c>
      <c r="M138" s="86">
        <v>67.89</v>
      </c>
      <c r="N138" s="87">
        <v>6</v>
      </c>
      <c r="O138" s="79" t="s">
        <v>799</v>
      </c>
      <c r="P138" s="88"/>
    </row>
    <row r="139" spans="1:16" ht="24" customHeight="1">
      <c r="A139" s="71" t="s">
        <v>417</v>
      </c>
      <c r="B139" s="81" t="s">
        <v>559</v>
      </c>
      <c r="C139" s="82" t="s">
        <v>14</v>
      </c>
      <c r="D139" s="83">
        <v>35379</v>
      </c>
      <c r="E139" s="84" t="s">
        <v>15</v>
      </c>
      <c r="F139" s="84" t="s">
        <v>16</v>
      </c>
      <c r="G139" s="83">
        <v>43617</v>
      </c>
      <c r="H139" s="84" t="s">
        <v>560</v>
      </c>
      <c r="I139" s="84" t="s">
        <v>210</v>
      </c>
      <c r="J139" s="81" t="s">
        <v>199</v>
      </c>
      <c r="K139" s="82" t="s">
        <v>805</v>
      </c>
      <c r="L139" s="85">
        <v>20190723</v>
      </c>
      <c r="M139" s="86">
        <v>67.75</v>
      </c>
      <c r="N139" s="87">
        <v>7</v>
      </c>
      <c r="O139" s="79"/>
      <c r="P139" s="88"/>
    </row>
    <row r="140" spans="1:16" ht="24" customHeight="1">
      <c r="A140" s="71" t="s">
        <v>419</v>
      </c>
      <c r="B140" s="81" t="s">
        <v>520</v>
      </c>
      <c r="C140" s="82" t="s">
        <v>24</v>
      </c>
      <c r="D140" s="83">
        <v>32918</v>
      </c>
      <c r="E140" s="84" t="s">
        <v>15</v>
      </c>
      <c r="F140" s="84" t="s">
        <v>16</v>
      </c>
      <c r="G140" s="83">
        <v>42563.07</v>
      </c>
      <c r="H140" s="84" t="s">
        <v>521</v>
      </c>
      <c r="I140" s="84" t="s">
        <v>210</v>
      </c>
      <c r="J140" s="81" t="s">
        <v>199</v>
      </c>
      <c r="K140" s="82" t="s">
        <v>805</v>
      </c>
      <c r="L140" s="85">
        <v>20190705</v>
      </c>
      <c r="M140" s="86">
        <v>67.73</v>
      </c>
      <c r="N140" s="87">
        <v>8</v>
      </c>
      <c r="O140" s="79"/>
      <c r="P140" s="88"/>
    </row>
    <row r="141" spans="1:16" ht="24" customHeight="1">
      <c r="A141" s="71" t="s">
        <v>422</v>
      </c>
      <c r="B141" s="81" t="s">
        <v>534</v>
      </c>
      <c r="C141" s="82" t="s">
        <v>14</v>
      </c>
      <c r="D141" s="83">
        <v>33588</v>
      </c>
      <c r="E141" s="84" t="s">
        <v>15</v>
      </c>
      <c r="F141" s="84" t="s">
        <v>16</v>
      </c>
      <c r="G141" s="83">
        <v>42188.07</v>
      </c>
      <c r="H141" s="84" t="s">
        <v>70</v>
      </c>
      <c r="I141" s="84" t="s">
        <v>203</v>
      </c>
      <c r="J141" s="81" t="s">
        <v>199</v>
      </c>
      <c r="K141" s="82" t="s">
        <v>805</v>
      </c>
      <c r="L141" s="85">
        <v>20190711</v>
      </c>
      <c r="M141" s="86">
        <v>67.03</v>
      </c>
      <c r="N141" s="87">
        <v>9</v>
      </c>
      <c r="O141" s="79"/>
      <c r="P141" s="88"/>
    </row>
    <row r="142" spans="1:16" ht="24" customHeight="1">
      <c r="A142" s="71" t="s">
        <v>424</v>
      </c>
      <c r="B142" s="81" t="s">
        <v>605</v>
      </c>
      <c r="C142" s="82" t="s">
        <v>14</v>
      </c>
      <c r="D142" s="83">
        <v>35088</v>
      </c>
      <c r="E142" s="84" t="s">
        <v>15</v>
      </c>
      <c r="F142" s="84" t="s">
        <v>16</v>
      </c>
      <c r="G142" s="83">
        <v>43649.07</v>
      </c>
      <c r="H142" s="84" t="s">
        <v>70</v>
      </c>
      <c r="I142" s="84" t="s">
        <v>198</v>
      </c>
      <c r="J142" s="81" t="s">
        <v>199</v>
      </c>
      <c r="K142" s="82" t="s">
        <v>805</v>
      </c>
      <c r="L142" s="85">
        <v>20190813</v>
      </c>
      <c r="M142" s="86">
        <v>67.010000000000005</v>
      </c>
      <c r="N142" s="87">
        <v>10</v>
      </c>
      <c r="O142" s="79"/>
      <c r="P142" s="88"/>
    </row>
    <row r="143" spans="1:16" ht="24" customHeight="1">
      <c r="A143" s="71" t="s">
        <v>428</v>
      </c>
      <c r="B143" s="81" t="s">
        <v>557</v>
      </c>
      <c r="C143" s="82" t="s">
        <v>14</v>
      </c>
      <c r="D143" s="83">
        <v>34321</v>
      </c>
      <c r="E143" s="84" t="s">
        <v>15</v>
      </c>
      <c r="F143" s="84" t="s">
        <v>16</v>
      </c>
      <c r="G143" s="83">
        <v>43647</v>
      </c>
      <c r="H143" s="84" t="s">
        <v>53</v>
      </c>
      <c r="I143" s="84" t="s">
        <v>514</v>
      </c>
      <c r="J143" s="81" t="s">
        <v>199</v>
      </c>
      <c r="K143" s="82" t="s">
        <v>805</v>
      </c>
      <c r="L143" s="85">
        <v>20190722</v>
      </c>
      <c r="M143" s="86">
        <v>66.13</v>
      </c>
      <c r="N143" s="87">
        <v>11</v>
      </c>
      <c r="O143" s="79"/>
      <c r="P143" s="88"/>
    </row>
    <row r="144" spans="1:16" ht="24" customHeight="1">
      <c r="A144" s="71" t="s">
        <v>430</v>
      </c>
      <c r="B144" s="81" t="s">
        <v>525</v>
      </c>
      <c r="C144" s="82" t="s">
        <v>14</v>
      </c>
      <c r="D144" s="83">
        <v>34280</v>
      </c>
      <c r="E144" s="84" t="s">
        <v>15</v>
      </c>
      <c r="F144" s="84" t="s">
        <v>16</v>
      </c>
      <c r="G144" s="83">
        <v>42940.07</v>
      </c>
      <c r="H144" s="84" t="s">
        <v>164</v>
      </c>
      <c r="I144" s="84" t="s">
        <v>210</v>
      </c>
      <c r="J144" s="81" t="s">
        <v>199</v>
      </c>
      <c r="K144" s="82" t="s">
        <v>805</v>
      </c>
      <c r="L144" s="85">
        <v>20190707</v>
      </c>
      <c r="M144" s="86">
        <v>65.98</v>
      </c>
      <c r="N144" s="87">
        <v>12</v>
      </c>
      <c r="O144" s="79"/>
      <c r="P144" s="88"/>
    </row>
    <row r="145" spans="1:16" ht="24" customHeight="1">
      <c r="A145" s="71" t="s">
        <v>432</v>
      </c>
      <c r="B145" s="81" t="s">
        <v>630</v>
      </c>
      <c r="C145" s="82" t="s">
        <v>24</v>
      </c>
      <c r="D145" s="83">
        <v>34644</v>
      </c>
      <c r="E145" s="84" t="s">
        <v>15</v>
      </c>
      <c r="F145" s="84" t="s">
        <v>16</v>
      </c>
      <c r="G145" s="83">
        <v>42929.07</v>
      </c>
      <c r="H145" s="84" t="s">
        <v>53</v>
      </c>
      <c r="I145" s="84" t="s">
        <v>198</v>
      </c>
      <c r="J145" s="81" t="s">
        <v>199</v>
      </c>
      <c r="K145" s="82" t="s">
        <v>806</v>
      </c>
      <c r="L145" s="85">
        <v>20190824</v>
      </c>
      <c r="M145" s="86">
        <v>65.75</v>
      </c>
      <c r="N145" s="87">
        <v>13</v>
      </c>
      <c r="O145" s="79"/>
      <c r="P145" s="88"/>
    </row>
    <row r="146" spans="1:16" ht="24" customHeight="1">
      <c r="A146" s="71" t="s">
        <v>435</v>
      </c>
      <c r="B146" s="81" t="s">
        <v>620</v>
      </c>
      <c r="C146" s="82" t="s">
        <v>24</v>
      </c>
      <c r="D146" s="83">
        <v>34340</v>
      </c>
      <c r="E146" s="84" t="s">
        <v>15</v>
      </c>
      <c r="F146" s="84" t="s">
        <v>16</v>
      </c>
      <c r="G146" s="83">
        <v>42934.07</v>
      </c>
      <c r="H146" s="84" t="s">
        <v>53</v>
      </c>
      <c r="I146" s="84" t="s">
        <v>210</v>
      </c>
      <c r="J146" s="81" t="s">
        <v>199</v>
      </c>
      <c r="K146" s="82" t="s">
        <v>805</v>
      </c>
      <c r="L146" s="85">
        <v>20190819</v>
      </c>
      <c r="M146" s="86">
        <v>65.510000000000005</v>
      </c>
      <c r="N146" s="87">
        <v>14</v>
      </c>
      <c r="O146" s="79"/>
      <c r="P146" s="88"/>
    </row>
    <row r="147" spans="1:16" ht="24" customHeight="1">
      <c r="A147" s="71" t="s">
        <v>437</v>
      </c>
      <c r="B147" s="81" t="s">
        <v>596</v>
      </c>
      <c r="C147" s="82" t="s">
        <v>14</v>
      </c>
      <c r="D147" s="83">
        <v>35382</v>
      </c>
      <c r="E147" s="84" t="s">
        <v>15</v>
      </c>
      <c r="F147" s="84" t="s">
        <v>16</v>
      </c>
      <c r="G147" s="83">
        <v>43617</v>
      </c>
      <c r="H147" s="84" t="s">
        <v>597</v>
      </c>
      <c r="I147" s="84" t="s">
        <v>210</v>
      </c>
      <c r="J147" s="81" t="s">
        <v>199</v>
      </c>
      <c r="K147" s="82" t="s">
        <v>805</v>
      </c>
      <c r="L147" s="85">
        <v>20190809</v>
      </c>
      <c r="M147" s="86">
        <v>64.8</v>
      </c>
      <c r="N147" s="87">
        <v>15</v>
      </c>
      <c r="O147" s="79"/>
      <c r="P147" s="88"/>
    </row>
    <row r="148" spans="1:16" ht="24" customHeight="1">
      <c r="A148" s="71" t="s">
        <v>439</v>
      </c>
      <c r="B148" s="81" t="s">
        <v>201</v>
      </c>
      <c r="C148" s="82" t="s">
        <v>24</v>
      </c>
      <c r="D148" s="83">
        <v>33028</v>
      </c>
      <c r="E148" s="84" t="s">
        <v>15</v>
      </c>
      <c r="F148" s="84" t="s">
        <v>16</v>
      </c>
      <c r="G148" s="83">
        <v>42187</v>
      </c>
      <c r="H148" s="84" t="s">
        <v>202</v>
      </c>
      <c r="I148" s="84" t="s">
        <v>203</v>
      </c>
      <c r="J148" s="81" t="s">
        <v>199</v>
      </c>
      <c r="K148" s="82" t="s">
        <v>806</v>
      </c>
      <c r="L148" s="85">
        <v>20190302</v>
      </c>
      <c r="M148" s="86">
        <v>64.790000000000006</v>
      </c>
      <c r="N148" s="87">
        <v>16</v>
      </c>
      <c r="O148" s="79"/>
      <c r="P148" s="88"/>
    </row>
    <row r="149" spans="1:16" ht="24" customHeight="1">
      <c r="A149" s="71" t="s">
        <v>441</v>
      </c>
      <c r="B149" s="81" t="s">
        <v>304</v>
      </c>
      <c r="C149" s="82" t="s">
        <v>14</v>
      </c>
      <c r="D149" s="83">
        <v>34582</v>
      </c>
      <c r="E149" s="84" t="s">
        <v>15</v>
      </c>
      <c r="F149" s="84" t="s">
        <v>16</v>
      </c>
      <c r="G149" s="83">
        <v>43256.07</v>
      </c>
      <c r="H149" s="84" t="s">
        <v>626</v>
      </c>
      <c r="I149" s="84" t="s">
        <v>514</v>
      </c>
      <c r="J149" s="81" t="s">
        <v>199</v>
      </c>
      <c r="K149" s="82" t="s">
        <v>805</v>
      </c>
      <c r="L149" s="85">
        <v>20190822</v>
      </c>
      <c r="M149" s="86">
        <v>64.55</v>
      </c>
      <c r="N149" s="87">
        <v>17</v>
      </c>
      <c r="O149" s="79"/>
      <c r="P149" s="88"/>
    </row>
    <row r="150" spans="1:16" ht="24" customHeight="1">
      <c r="A150" s="71" t="s">
        <v>444</v>
      </c>
      <c r="B150" s="81" t="s">
        <v>573</v>
      </c>
      <c r="C150" s="82" t="s">
        <v>14</v>
      </c>
      <c r="D150" s="83">
        <v>34237</v>
      </c>
      <c r="E150" s="84" t="s">
        <v>15</v>
      </c>
      <c r="F150" s="84" t="s">
        <v>16</v>
      </c>
      <c r="G150" s="83">
        <v>42571.07</v>
      </c>
      <c r="H150" s="84" t="s">
        <v>53</v>
      </c>
      <c r="I150" s="84" t="s">
        <v>203</v>
      </c>
      <c r="J150" s="81" t="s">
        <v>199</v>
      </c>
      <c r="K150" s="82" t="s">
        <v>805</v>
      </c>
      <c r="L150" s="85">
        <v>20190729</v>
      </c>
      <c r="M150" s="86">
        <v>64.33</v>
      </c>
      <c r="N150" s="87">
        <v>18</v>
      </c>
      <c r="O150" s="79"/>
      <c r="P150" s="88"/>
    </row>
    <row r="151" spans="1:16" ht="24" customHeight="1">
      <c r="A151" s="71" t="s">
        <v>447</v>
      </c>
      <c r="B151" s="81" t="s">
        <v>617</v>
      </c>
      <c r="C151" s="82" t="s">
        <v>14</v>
      </c>
      <c r="D151" s="83">
        <v>34980</v>
      </c>
      <c r="E151" s="84" t="s">
        <v>15</v>
      </c>
      <c r="F151" s="84" t="s">
        <v>16</v>
      </c>
      <c r="G151" s="83">
        <v>43617</v>
      </c>
      <c r="H151" s="84" t="s">
        <v>618</v>
      </c>
      <c r="I151" s="84" t="s">
        <v>210</v>
      </c>
      <c r="J151" s="81" t="s">
        <v>199</v>
      </c>
      <c r="K151" s="82" t="s">
        <v>805</v>
      </c>
      <c r="L151" s="85">
        <v>20190818</v>
      </c>
      <c r="M151" s="86">
        <v>64.3</v>
      </c>
      <c r="N151" s="87">
        <v>19</v>
      </c>
      <c r="O151" s="79"/>
      <c r="P151" s="88"/>
    </row>
    <row r="152" spans="1:16" ht="24" customHeight="1">
      <c r="A152" s="71" t="s">
        <v>449</v>
      </c>
      <c r="B152" s="81" t="s">
        <v>579</v>
      </c>
      <c r="C152" s="82" t="s">
        <v>14</v>
      </c>
      <c r="D152" s="83">
        <v>35507</v>
      </c>
      <c r="E152" s="84" t="s">
        <v>15</v>
      </c>
      <c r="F152" s="84" t="s">
        <v>16</v>
      </c>
      <c r="G152" s="83">
        <v>43647</v>
      </c>
      <c r="H152" s="84" t="s">
        <v>580</v>
      </c>
      <c r="I152" s="84" t="s">
        <v>210</v>
      </c>
      <c r="J152" s="81" t="s">
        <v>199</v>
      </c>
      <c r="K152" s="82" t="s">
        <v>805</v>
      </c>
      <c r="L152" s="85">
        <v>20190802</v>
      </c>
      <c r="M152" s="86">
        <v>64.19</v>
      </c>
      <c r="N152" s="87">
        <v>20</v>
      </c>
      <c r="O152" s="79"/>
      <c r="P152" s="88"/>
    </row>
    <row r="153" spans="1:16" ht="24" customHeight="1">
      <c r="A153" s="71" t="s">
        <v>451</v>
      </c>
      <c r="B153" s="81" t="s">
        <v>545</v>
      </c>
      <c r="C153" s="82" t="s">
        <v>24</v>
      </c>
      <c r="D153" s="83">
        <v>35016</v>
      </c>
      <c r="E153" s="84" t="s">
        <v>15</v>
      </c>
      <c r="F153" s="84" t="s">
        <v>16</v>
      </c>
      <c r="G153" s="83">
        <v>43650</v>
      </c>
      <c r="H153" s="84" t="s">
        <v>70</v>
      </c>
      <c r="I153" s="84" t="s">
        <v>198</v>
      </c>
      <c r="J153" s="81" t="s">
        <v>199</v>
      </c>
      <c r="K153" s="82" t="s">
        <v>805</v>
      </c>
      <c r="L153" s="85">
        <v>20190716</v>
      </c>
      <c r="M153" s="86">
        <v>64.09</v>
      </c>
      <c r="N153" s="87">
        <v>21</v>
      </c>
      <c r="O153" s="79"/>
      <c r="P153" s="88"/>
    </row>
    <row r="154" spans="1:16" ht="24" customHeight="1">
      <c r="A154" s="71" t="s">
        <v>453</v>
      </c>
      <c r="B154" s="81" t="s">
        <v>628</v>
      </c>
      <c r="C154" s="82" t="s">
        <v>24</v>
      </c>
      <c r="D154" s="83">
        <v>35424</v>
      </c>
      <c r="E154" s="84" t="s">
        <v>15</v>
      </c>
      <c r="F154" s="84" t="s">
        <v>16</v>
      </c>
      <c r="G154" s="83">
        <v>43647</v>
      </c>
      <c r="H154" s="84" t="s">
        <v>511</v>
      </c>
      <c r="I154" s="84" t="s">
        <v>198</v>
      </c>
      <c r="J154" s="81" t="s">
        <v>199</v>
      </c>
      <c r="K154" s="82" t="s">
        <v>806</v>
      </c>
      <c r="L154" s="85">
        <v>20190823</v>
      </c>
      <c r="M154" s="86">
        <v>63.53</v>
      </c>
      <c r="N154" s="87">
        <v>22</v>
      </c>
      <c r="O154" s="79"/>
      <c r="P154" s="88"/>
    </row>
    <row r="155" spans="1:16" ht="24" customHeight="1">
      <c r="A155" s="71" t="s">
        <v>456</v>
      </c>
      <c r="B155" s="81" t="s">
        <v>566</v>
      </c>
      <c r="C155" s="82" t="s">
        <v>24</v>
      </c>
      <c r="D155" s="83">
        <v>33768</v>
      </c>
      <c r="E155" s="84" t="s">
        <v>15</v>
      </c>
      <c r="F155" s="84" t="s">
        <v>16</v>
      </c>
      <c r="G155" s="83">
        <v>3</v>
      </c>
      <c r="H155" s="84" t="s">
        <v>244</v>
      </c>
      <c r="I155" s="84" t="s">
        <v>203</v>
      </c>
      <c r="J155" s="81" t="s">
        <v>199</v>
      </c>
      <c r="K155" s="82" t="s">
        <v>805</v>
      </c>
      <c r="L155" s="85">
        <v>20190726</v>
      </c>
      <c r="M155" s="86">
        <v>63.1</v>
      </c>
      <c r="N155" s="87">
        <v>23</v>
      </c>
      <c r="O155" s="79"/>
      <c r="P155" s="88"/>
    </row>
    <row r="156" spans="1:16" ht="24" customHeight="1">
      <c r="A156" s="71" t="s">
        <v>459</v>
      </c>
      <c r="B156" s="81" t="s">
        <v>551</v>
      </c>
      <c r="C156" s="82" t="s">
        <v>14</v>
      </c>
      <c r="D156" s="83">
        <v>33887</v>
      </c>
      <c r="E156" s="84" t="s">
        <v>15</v>
      </c>
      <c r="F156" s="84" t="s">
        <v>16</v>
      </c>
      <c r="G156" s="83">
        <v>42574.07</v>
      </c>
      <c r="H156" s="84" t="s">
        <v>164</v>
      </c>
      <c r="I156" s="84" t="s">
        <v>210</v>
      </c>
      <c r="J156" s="81" t="s">
        <v>199</v>
      </c>
      <c r="K156" s="82" t="s">
        <v>805</v>
      </c>
      <c r="L156" s="85">
        <v>20190719</v>
      </c>
      <c r="M156" s="86">
        <v>62.82</v>
      </c>
      <c r="N156" s="87">
        <v>24</v>
      </c>
      <c r="O156" s="79"/>
      <c r="P156" s="88"/>
    </row>
    <row r="157" spans="1:16" ht="24" customHeight="1">
      <c r="A157" s="71" t="s">
        <v>461</v>
      </c>
      <c r="B157" s="81" t="s">
        <v>209</v>
      </c>
      <c r="C157" s="82" t="s">
        <v>14</v>
      </c>
      <c r="D157" s="83">
        <v>32744</v>
      </c>
      <c r="E157" s="84" t="s">
        <v>15</v>
      </c>
      <c r="F157" s="84" t="s">
        <v>16</v>
      </c>
      <c r="G157" s="83">
        <v>42156</v>
      </c>
      <c r="H157" s="84" t="s">
        <v>117</v>
      </c>
      <c r="I157" s="84" t="s">
        <v>210</v>
      </c>
      <c r="J157" s="81" t="s">
        <v>199</v>
      </c>
      <c r="K157" s="82" t="s">
        <v>806</v>
      </c>
      <c r="L157" s="85">
        <v>20190305</v>
      </c>
      <c r="M157" s="86">
        <v>62.55</v>
      </c>
      <c r="N157" s="87">
        <v>25</v>
      </c>
      <c r="O157" s="79"/>
      <c r="P157" s="88"/>
    </row>
    <row r="158" spans="1:16" ht="24" customHeight="1">
      <c r="A158" s="71" t="s">
        <v>463</v>
      </c>
      <c r="B158" s="81" t="s">
        <v>547</v>
      </c>
      <c r="C158" s="82" t="s">
        <v>14</v>
      </c>
      <c r="D158" s="83">
        <v>33797</v>
      </c>
      <c r="E158" s="84" t="s">
        <v>15</v>
      </c>
      <c r="F158" s="84" t="s">
        <v>16</v>
      </c>
      <c r="G158" s="83">
        <v>42552</v>
      </c>
      <c r="H158" s="84" t="s">
        <v>105</v>
      </c>
      <c r="I158" s="84" t="s">
        <v>210</v>
      </c>
      <c r="J158" s="81" t="s">
        <v>199</v>
      </c>
      <c r="K158" s="82" t="s">
        <v>805</v>
      </c>
      <c r="L158" s="85">
        <v>20190717</v>
      </c>
      <c r="M158" s="86">
        <v>62.1</v>
      </c>
      <c r="N158" s="87">
        <v>26</v>
      </c>
      <c r="O158" s="79"/>
      <c r="P158" s="88"/>
    </row>
    <row r="159" spans="1:16" ht="24" customHeight="1">
      <c r="A159" s="71" t="s">
        <v>466</v>
      </c>
      <c r="B159" s="81" t="s">
        <v>642</v>
      </c>
      <c r="C159" s="82" t="s">
        <v>24</v>
      </c>
      <c r="D159" s="83">
        <v>35433</v>
      </c>
      <c r="E159" s="84" t="s">
        <v>15</v>
      </c>
      <c r="F159" s="84" t="s">
        <v>16</v>
      </c>
      <c r="G159" s="83">
        <v>43252.07</v>
      </c>
      <c r="H159" s="84" t="s">
        <v>643</v>
      </c>
      <c r="I159" s="84" t="s">
        <v>210</v>
      </c>
      <c r="J159" s="81" t="s">
        <v>199</v>
      </c>
      <c r="K159" s="82" t="s">
        <v>806</v>
      </c>
      <c r="L159" s="85">
        <v>20190829</v>
      </c>
      <c r="M159" s="86">
        <v>62.08</v>
      </c>
      <c r="N159" s="87">
        <v>27</v>
      </c>
      <c r="O159" s="79"/>
      <c r="P159" s="88"/>
    </row>
    <row r="160" spans="1:16" ht="24" customHeight="1">
      <c r="A160" s="71" t="s">
        <v>468</v>
      </c>
      <c r="B160" s="81" t="s">
        <v>523</v>
      </c>
      <c r="C160" s="82" t="s">
        <v>24</v>
      </c>
      <c r="D160" s="83">
        <v>34278</v>
      </c>
      <c r="E160" s="84" t="s">
        <v>15</v>
      </c>
      <c r="F160" s="84" t="s">
        <v>16</v>
      </c>
      <c r="G160" s="83">
        <v>43282</v>
      </c>
      <c r="H160" s="84" t="s">
        <v>341</v>
      </c>
      <c r="I160" s="84" t="s">
        <v>198</v>
      </c>
      <c r="J160" s="81" t="s">
        <v>199</v>
      </c>
      <c r="K160" s="82" t="s">
        <v>805</v>
      </c>
      <c r="L160" s="85">
        <v>20190706</v>
      </c>
      <c r="M160" s="86">
        <v>61.88</v>
      </c>
      <c r="N160" s="87">
        <v>28</v>
      </c>
      <c r="O160" s="79"/>
      <c r="P160" s="88"/>
    </row>
    <row r="161" spans="1:16" ht="24" customHeight="1">
      <c r="A161" s="71" t="s">
        <v>470</v>
      </c>
      <c r="B161" s="81" t="s">
        <v>638</v>
      </c>
      <c r="C161" s="82" t="s">
        <v>24</v>
      </c>
      <c r="D161" s="83">
        <v>35095</v>
      </c>
      <c r="E161" s="84" t="s">
        <v>15</v>
      </c>
      <c r="F161" s="84" t="s">
        <v>16</v>
      </c>
      <c r="G161" s="83">
        <v>43633.07</v>
      </c>
      <c r="H161" s="84" t="s">
        <v>511</v>
      </c>
      <c r="I161" s="84" t="s">
        <v>198</v>
      </c>
      <c r="J161" s="81" t="s">
        <v>199</v>
      </c>
      <c r="K161" s="82" t="s">
        <v>806</v>
      </c>
      <c r="L161" s="85">
        <v>20190827</v>
      </c>
      <c r="M161" s="86">
        <v>61.65</v>
      </c>
      <c r="N161" s="87">
        <v>29</v>
      </c>
      <c r="O161" s="79"/>
      <c r="P161" s="88"/>
    </row>
    <row r="162" spans="1:16" ht="24" customHeight="1">
      <c r="A162" s="71" t="s">
        <v>472</v>
      </c>
      <c r="B162" s="81" t="s">
        <v>205</v>
      </c>
      <c r="C162" s="82" t="s">
        <v>14</v>
      </c>
      <c r="D162" s="83">
        <v>34955</v>
      </c>
      <c r="E162" s="84" t="s">
        <v>15</v>
      </c>
      <c r="F162" s="84" t="s">
        <v>16</v>
      </c>
      <c r="G162" s="83">
        <v>43303.07</v>
      </c>
      <c r="H162" s="84" t="s">
        <v>70</v>
      </c>
      <c r="I162" s="84" t="s">
        <v>198</v>
      </c>
      <c r="J162" s="81" t="s">
        <v>199</v>
      </c>
      <c r="K162" s="82" t="s">
        <v>806</v>
      </c>
      <c r="L162" s="85">
        <v>20190303</v>
      </c>
      <c r="M162" s="86">
        <v>61.03</v>
      </c>
      <c r="N162" s="87">
        <v>30</v>
      </c>
      <c r="O162" s="79"/>
      <c r="P162" s="88"/>
    </row>
    <row r="163" spans="1:16" ht="24" customHeight="1">
      <c r="A163" s="71" t="s">
        <v>475</v>
      </c>
      <c r="B163" s="81" t="s">
        <v>196</v>
      </c>
      <c r="C163" s="82" t="s">
        <v>14</v>
      </c>
      <c r="D163" s="83">
        <v>34245</v>
      </c>
      <c r="E163" s="84" t="s">
        <v>15</v>
      </c>
      <c r="F163" s="84" t="s">
        <v>16</v>
      </c>
      <c r="G163" s="83">
        <v>43291.07</v>
      </c>
      <c r="H163" s="84" t="s">
        <v>197</v>
      </c>
      <c r="I163" s="84" t="s">
        <v>198</v>
      </c>
      <c r="J163" s="81" t="s">
        <v>199</v>
      </c>
      <c r="K163" s="82" t="s">
        <v>806</v>
      </c>
      <c r="L163" s="85">
        <v>20190301</v>
      </c>
      <c r="M163" s="86">
        <v>60.83</v>
      </c>
      <c r="N163" s="87">
        <v>31</v>
      </c>
      <c r="O163" s="79"/>
      <c r="P163" s="88"/>
    </row>
    <row r="164" spans="1:16" ht="24" customHeight="1">
      <c r="A164" s="71" t="s">
        <v>477</v>
      </c>
      <c r="B164" s="81" t="s">
        <v>513</v>
      </c>
      <c r="C164" s="82" t="s">
        <v>14</v>
      </c>
      <c r="D164" s="83">
        <v>34174</v>
      </c>
      <c r="E164" s="84" t="s">
        <v>15</v>
      </c>
      <c r="F164" s="84" t="s">
        <v>16</v>
      </c>
      <c r="G164" s="83">
        <v>43665.07</v>
      </c>
      <c r="H164" s="84" t="s">
        <v>164</v>
      </c>
      <c r="I164" s="84" t="s">
        <v>514</v>
      </c>
      <c r="J164" s="81" t="s">
        <v>199</v>
      </c>
      <c r="K164" s="82" t="s">
        <v>805</v>
      </c>
      <c r="L164" s="85">
        <v>20190702</v>
      </c>
      <c r="M164" s="86">
        <v>60.67</v>
      </c>
      <c r="N164" s="87">
        <v>32</v>
      </c>
      <c r="O164" s="79"/>
      <c r="P164" s="88"/>
    </row>
    <row r="165" spans="1:16" ht="24" customHeight="1">
      <c r="A165" s="71" t="s">
        <v>479</v>
      </c>
      <c r="B165" s="81" t="s">
        <v>588</v>
      </c>
      <c r="C165" s="82" t="s">
        <v>24</v>
      </c>
      <c r="D165" s="83">
        <v>33349</v>
      </c>
      <c r="E165" s="84" t="s">
        <v>15</v>
      </c>
      <c r="F165" s="84" t="s">
        <v>16</v>
      </c>
      <c r="G165" s="83">
        <v>42935.07</v>
      </c>
      <c r="H165" s="84" t="s">
        <v>53</v>
      </c>
      <c r="I165" s="84" t="s">
        <v>198</v>
      </c>
      <c r="J165" s="81" t="s">
        <v>199</v>
      </c>
      <c r="K165" s="82" t="s">
        <v>805</v>
      </c>
      <c r="L165" s="85">
        <v>20190805</v>
      </c>
      <c r="M165" s="86">
        <v>60.66</v>
      </c>
      <c r="N165" s="87">
        <v>33</v>
      </c>
      <c r="O165" s="79"/>
      <c r="P165" s="88"/>
    </row>
    <row r="166" spans="1:16" ht="24" customHeight="1">
      <c r="A166" s="71" t="s">
        <v>481</v>
      </c>
      <c r="B166" s="81" t="s">
        <v>614</v>
      </c>
      <c r="C166" s="82" t="s">
        <v>24</v>
      </c>
      <c r="D166" s="83">
        <v>34008</v>
      </c>
      <c r="E166" s="84" t="s">
        <v>15</v>
      </c>
      <c r="F166" s="84" t="s">
        <v>16</v>
      </c>
      <c r="G166" s="83">
        <v>43268</v>
      </c>
      <c r="H166" s="84" t="s">
        <v>615</v>
      </c>
      <c r="I166" s="84" t="s">
        <v>198</v>
      </c>
      <c r="J166" s="81" t="s">
        <v>199</v>
      </c>
      <c r="K166" s="82" t="s">
        <v>805</v>
      </c>
      <c r="L166" s="85">
        <v>20190817</v>
      </c>
      <c r="M166" s="86">
        <v>60.56</v>
      </c>
      <c r="N166" s="87">
        <v>34</v>
      </c>
      <c r="O166" s="79"/>
      <c r="P166" s="88"/>
    </row>
    <row r="167" spans="1:16" ht="24" customHeight="1">
      <c r="A167" s="71" t="s">
        <v>483</v>
      </c>
      <c r="B167" s="81" t="s">
        <v>531</v>
      </c>
      <c r="C167" s="82" t="s">
        <v>14</v>
      </c>
      <c r="D167" s="83">
        <v>34414</v>
      </c>
      <c r="E167" s="84" t="s">
        <v>15</v>
      </c>
      <c r="F167" s="84" t="s">
        <v>16</v>
      </c>
      <c r="G167" s="83">
        <v>42888</v>
      </c>
      <c r="H167" s="84" t="s">
        <v>532</v>
      </c>
      <c r="I167" s="84" t="s">
        <v>198</v>
      </c>
      <c r="J167" s="81" t="s">
        <v>199</v>
      </c>
      <c r="K167" s="82" t="s">
        <v>805</v>
      </c>
      <c r="L167" s="85">
        <v>20190710</v>
      </c>
      <c r="M167" s="86">
        <v>60.48</v>
      </c>
      <c r="N167" s="87">
        <v>35</v>
      </c>
      <c r="O167" s="79"/>
      <c r="P167" s="88"/>
    </row>
    <row r="168" spans="1:16" ht="24" customHeight="1">
      <c r="A168" s="71" t="s">
        <v>485</v>
      </c>
      <c r="B168" s="81" t="s">
        <v>607</v>
      </c>
      <c r="C168" s="82" t="s">
        <v>14</v>
      </c>
      <c r="D168" s="83">
        <v>34567</v>
      </c>
      <c r="E168" s="84" t="s">
        <v>15</v>
      </c>
      <c r="F168" s="84" t="s">
        <v>16</v>
      </c>
      <c r="G168" s="83">
        <v>42917</v>
      </c>
      <c r="H168" s="84" t="s">
        <v>197</v>
      </c>
      <c r="I168" s="84" t="s">
        <v>198</v>
      </c>
      <c r="J168" s="81" t="s">
        <v>199</v>
      </c>
      <c r="K168" s="82" t="s">
        <v>805</v>
      </c>
      <c r="L168" s="85">
        <v>20190814</v>
      </c>
      <c r="M168" s="86">
        <v>60.41</v>
      </c>
      <c r="N168" s="87">
        <v>36</v>
      </c>
      <c r="O168" s="79"/>
      <c r="P168" s="88"/>
    </row>
    <row r="169" spans="1:16" ht="24" customHeight="1">
      <c r="A169" s="71" t="s">
        <v>487</v>
      </c>
      <c r="B169" s="81" t="s">
        <v>207</v>
      </c>
      <c r="C169" s="82" t="s">
        <v>14</v>
      </c>
      <c r="D169" s="83">
        <v>34926</v>
      </c>
      <c r="E169" s="84" t="s">
        <v>15</v>
      </c>
      <c r="F169" s="84" t="s">
        <v>16</v>
      </c>
      <c r="G169" s="83">
        <v>43658.07</v>
      </c>
      <c r="H169" s="84" t="s">
        <v>197</v>
      </c>
      <c r="I169" s="84" t="s">
        <v>198</v>
      </c>
      <c r="J169" s="81" t="s">
        <v>199</v>
      </c>
      <c r="K169" s="82" t="s">
        <v>806</v>
      </c>
      <c r="L169" s="85">
        <v>20190304</v>
      </c>
      <c r="M169" s="86">
        <v>60.39</v>
      </c>
      <c r="N169" s="87">
        <v>37</v>
      </c>
      <c r="O169" s="79"/>
      <c r="P169" s="88"/>
    </row>
    <row r="170" spans="1:16" ht="24" customHeight="1">
      <c r="A170" s="71" t="s">
        <v>489</v>
      </c>
      <c r="B170" s="81" t="s">
        <v>634</v>
      </c>
      <c r="C170" s="82" t="s">
        <v>24</v>
      </c>
      <c r="D170" s="83">
        <v>33726</v>
      </c>
      <c r="E170" s="84" t="s">
        <v>15</v>
      </c>
      <c r="F170" s="84" t="s">
        <v>16</v>
      </c>
      <c r="G170" s="83">
        <v>42573.07</v>
      </c>
      <c r="H170" s="84" t="s">
        <v>635</v>
      </c>
      <c r="I170" s="84" t="s">
        <v>636</v>
      </c>
      <c r="J170" s="81" t="s">
        <v>199</v>
      </c>
      <c r="K170" s="82" t="s">
        <v>806</v>
      </c>
      <c r="L170" s="85">
        <v>20190826</v>
      </c>
      <c r="M170" s="86">
        <v>60.11</v>
      </c>
      <c r="N170" s="87">
        <v>38</v>
      </c>
      <c r="O170" s="79"/>
      <c r="P170" s="88"/>
    </row>
    <row r="171" spans="1:16" ht="24" customHeight="1">
      <c r="A171" s="71" t="s">
        <v>491</v>
      </c>
      <c r="B171" s="81" t="s">
        <v>575</v>
      </c>
      <c r="C171" s="82" t="s">
        <v>24</v>
      </c>
      <c r="D171" s="83">
        <v>33091</v>
      </c>
      <c r="E171" s="84" t="s">
        <v>15</v>
      </c>
      <c r="F171" s="84" t="s">
        <v>16</v>
      </c>
      <c r="G171" s="83">
        <v>42931.07</v>
      </c>
      <c r="H171" s="84" t="s">
        <v>53</v>
      </c>
      <c r="I171" s="84" t="s">
        <v>571</v>
      </c>
      <c r="J171" s="81" t="s">
        <v>199</v>
      </c>
      <c r="K171" s="82" t="s">
        <v>805</v>
      </c>
      <c r="L171" s="85">
        <v>20190730</v>
      </c>
      <c r="M171" s="86">
        <v>59.66</v>
      </c>
      <c r="N171" s="87">
        <v>39</v>
      </c>
      <c r="O171" s="79"/>
      <c r="P171" s="88"/>
    </row>
    <row r="172" spans="1:16" ht="24" customHeight="1">
      <c r="A172" s="71" t="s">
        <v>493</v>
      </c>
      <c r="B172" s="81" t="s">
        <v>632</v>
      </c>
      <c r="C172" s="82" t="s">
        <v>14</v>
      </c>
      <c r="D172" s="83">
        <v>34105</v>
      </c>
      <c r="E172" s="84" t="s">
        <v>15</v>
      </c>
      <c r="F172" s="84" t="s">
        <v>16</v>
      </c>
      <c r="G172" s="83">
        <v>42552</v>
      </c>
      <c r="H172" s="84" t="s">
        <v>70</v>
      </c>
      <c r="I172" s="84" t="s">
        <v>203</v>
      </c>
      <c r="J172" s="81" t="s">
        <v>199</v>
      </c>
      <c r="K172" s="82" t="s">
        <v>806</v>
      </c>
      <c r="L172" s="85">
        <v>20190825</v>
      </c>
      <c r="M172" s="86">
        <v>59.65</v>
      </c>
      <c r="N172" s="87">
        <v>40</v>
      </c>
      <c r="O172" s="79"/>
      <c r="P172" s="88"/>
    </row>
    <row r="173" spans="1:16" ht="24" customHeight="1">
      <c r="A173" s="71" t="s">
        <v>496</v>
      </c>
      <c r="B173" s="81" t="s">
        <v>570</v>
      </c>
      <c r="C173" s="82" t="s">
        <v>14</v>
      </c>
      <c r="D173" s="83">
        <v>34936</v>
      </c>
      <c r="E173" s="84" t="s">
        <v>15</v>
      </c>
      <c r="F173" s="84" t="s">
        <v>16</v>
      </c>
      <c r="G173" s="83">
        <v>43263.07</v>
      </c>
      <c r="H173" s="84" t="s">
        <v>21</v>
      </c>
      <c r="I173" s="84" t="s">
        <v>571</v>
      </c>
      <c r="J173" s="81" t="s">
        <v>199</v>
      </c>
      <c r="K173" s="82" t="s">
        <v>805</v>
      </c>
      <c r="L173" s="85">
        <v>20190728</v>
      </c>
      <c r="M173" s="86">
        <v>59.47</v>
      </c>
      <c r="N173" s="87">
        <v>41</v>
      </c>
      <c r="O173" s="79"/>
      <c r="P173" s="88"/>
    </row>
    <row r="174" spans="1:16" ht="24" customHeight="1">
      <c r="A174" s="71" t="s">
        <v>498</v>
      </c>
      <c r="B174" s="81" t="s">
        <v>585</v>
      </c>
      <c r="C174" s="82" t="s">
        <v>14</v>
      </c>
      <c r="D174" s="83">
        <v>35114</v>
      </c>
      <c r="E174" s="84" t="s">
        <v>15</v>
      </c>
      <c r="F174" s="84" t="s">
        <v>16</v>
      </c>
      <c r="G174" s="83">
        <v>43260.07</v>
      </c>
      <c r="H174" s="84" t="s">
        <v>586</v>
      </c>
      <c r="I174" s="84" t="s">
        <v>571</v>
      </c>
      <c r="J174" s="81" t="s">
        <v>199</v>
      </c>
      <c r="K174" s="82" t="s">
        <v>805</v>
      </c>
      <c r="L174" s="85">
        <v>20190804</v>
      </c>
      <c r="M174" s="86">
        <v>59.45</v>
      </c>
      <c r="N174" s="87">
        <v>42</v>
      </c>
      <c r="O174" s="79"/>
      <c r="P174" s="88"/>
    </row>
    <row r="175" spans="1:16" ht="24" customHeight="1">
      <c r="A175" s="71" t="s">
        <v>500</v>
      </c>
      <c r="B175" s="81" t="s">
        <v>540</v>
      </c>
      <c r="C175" s="82" t="s">
        <v>14</v>
      </c>
      <c r="D175" s="83">
        <v>35637</v>
      </c>
      <c r="E175" s="84" t="s">
        <v>15</v>
      </c>
      <c r="F175" s="84" t="s">
        <v>16</v>
      </c>
      <c r="G175" s="83">
        <v>43617</v>
      </c>
      <c r="H175" s="84" t="s">
        <v>21</v>
      </c>
      <c r="I175" s="84" t="s">
        <v>514</v>
      </c>
      <c r="J175" s="81" t="s">
        <v>199</v>
      </c>
      <c r="K175" s="82" t="s">
        <v>805</v>
      </c>
      <c r="L175" s="85">
        <v>20190714</v>
      </c>
      <c r="M175" s="86">
        <v>59.38</v>
      </c>
      <c r="N175" s="87">
        <v>43</v>
      </c>
      <c r="O175" s="79"/>
      <c r="P175" s="88"/>
    </row>
    <row r="176" spans="1:16" ht="24" customHeight="1">
      <c r="A176" s="71" t="s">
        <v>503</v>
      </c>
      <c r="B176" s="81" t="s">
        <v>577</v>
      </c>
      <c r="C176" s="82" t="s">
        <v>14</v>
      </c>
      <c r="D176" s="83">
        <v>34521</v>
      </c>
      <c r="E176" s="84" t="s">
        <v>15</v>
      </c>
      <c r="F176" s="84" t="s">
        <v>16</v>
      </c>
      <c r="G176" s="83">
        <v>42927.07</v>
      </c>
      <c r="H176" s="84" t="s">
        <v>327</v>
      </c>
      <c r="I176" s="84" t="s">
        <v>198</v>
      </c>
      <c r="J176" s="81" t="s">
        <v>199</v>
      </c>
      <c r="K176" s="82" t="s">
        <v>805</v>
      </c>
      <c r="L176" s="85">
        <v>20190801</v>
      </c>
      <c r="M176" s="86">
        <v>59.18</v>
      </c>
      <c r="N176" s="87">
        <v>44</v>
      </c>
      <c r="O176" s="79"/>
      <c r="P176" s="88"/>
    </row>
    <row r="177" spans="1:16" ht="24" customHeight="1">
      <c r="A177" s="71" t="s">
        <v>505</v>
      </c>
      <c r="B177" s="81" t="s">
        <v>536</v>
      </c>
      <c r="C177" s="82" t="s">
        <v>14</v>
      </c>
      <c r="D177" s="83">
        <v>34354</v>
      </c>
      <c r="E177" s="84" t="s">
        <v>15</v>
      </c>
      <c r="F177" s="84" t="s">
        <v>16</v>
      </c>
      <c r="G177" s="83">
        <v>43617</v>
      </c>
      <c r="H177" s="84" t="s">
        <v>164</v>
      </c>
      <c r="I177" s="84" t="s">
        <v>210</v>
      </c>
      <c r="J177" s="81" t="s">
        <v>199</v>
      </c>
      <c r="K177" s="82" t="s">
        <v>805</v>
      </c>
      <c r="L177" s="85">
        <v>20190712</v>
      </c>
      <c r="M177" s="86">
        <v>58.47</v>
      </c>
      <c r="N177" s="87">
        <v>45</v>
      </c>
      <c r="O177" s="79"/>
      <c r="P177" s="88"/>
    </row>
    <row r="178" spans="1:16" ht="24" customHeight="1">
      <c r="A178" s="71" t="s">
        <v>507</v>
      </c>
      <c r="B178" s="81" t="s">
        <v>510</v>
      </c>
      <c r="C178" s="82" t="s">
        <v>14</v>
      </c>
      <c r="D178" s="83">
        <v>35333</v>
      </c>
      <c r="E178" s="84" t="s">
        <v>15</v>
      </c>
      <c r="F178" s="84" t="s">
        <v>16</v>
      </c>
      <c r="G178" s="83">
        <v>43639.07</v>
      </c>
      <c r="H178" s="84" t="s">
        <v>511</v>
      </c>
      <c r="I178" s="84" t="s">
        <v>198</v>
      </c>
      <c r="J178" s="81" t="s">
        <v>199</v>
      </c>
      <c r="K178" s="82" t="s">
        <v>805</v>
      </c>
      <c r="L178" s="85">
        <v>20190701</v>
      </c>
      <c r="M178" s="86">
        <v>58.46</v>
      </c>
      <c r="N178" s="87">
        <v>46</v>
      </c>
      <c r="O178" s="79"/>
      <c r="P178" s="88"/>
    </row>
    <row r="179" spans="1:16" ht="24" customHeight="1">
      <c r="A179" s="71" t="s">
        <v>509</v>
      </c>
      <c r="B179" s="81" t="s">
        <v>611</v>
      </c>
      <c r="C179" s="82" t="s">
        <v>14</v>
      </c>
      <c r="D179" s="83">
        <v>34961</v>
      </c>
      <c r="E179" s="84" t="s">
        <v>15</v>
      </c>
      <c r="F179" s="84" t="s">
        <v>16</v>
      </c>
      <c r="G179" s="83">
        <v>43260.07</v>
      </c>
      <c r="H179" s="84" t="s">
        <v>612</v>
      </c>
      <c r="I179" s="84" t="s">
        <v>198</v>
      </c>
      <c r="J179" s="81" t="s">
        <v>199</v>
      </c>
      <c r="K179" s="82" t="s">
        <v>805</v>
      </c>
      <c r="L179" s="85">
        <v>20190816</v>
      </c>
      <c r="M179" s="86">
        <v>58.45</v>
      </c>
      <c r="N179" s="87">
        <v>47</v>
      </c>
      <c r="O179" s="79"/>
      <c r="P179" s="88"/>
    </row>
    <row r="180" spans="1:16" ht="24" customHeight="1">
      <c r="A180" s="71" t="s">
        <v>512</v>
      </c>
      <c r="B180" s="81" t="s">
        <v>549</v>
      </c>
      <c r="C180" s="82" t="s">
        <v>14</v>
      </c>
      <c r="D180" s="83">
        <v>35900</v>
      </c>
      <c r="E180" s="84" t="s">
        <v>15</v>
      </c>
      <c r="F180" s="84" t="s">
        <v>16</v>
      </c>
      <c r="G180" s="83">
        <v>42917</v>
      </c>
      <c r="H180" s="84" t="s">
        <v>244</v>
      </c>
      <c r="I180" s="84" t="s">
        <v>198</v>
      </c>
      <c r="J180" s="81" t="s">
        <v>199</v>
      </c>
      <c r="K180" s="82" t="s">
        <v>805</v>
      </c>
      <c r="L180" s="85">
        <v>20190718</v>
      </c>
      <c r="M180" s="86">
        <v>58.42</v>
      </c>
      <c r="N180" s="87">
        <v>48</v>
      </c>
      <c r="O180" s="79"/>
      <c r="P180" s="88"/>
    </row>
    <row r="181" spans="1:16" ht="24" customHeight="1">
      <c r="A181" s="71" t="s">
        <v>515</v>
      </c>
      <c r="B181" s="81" t="s">
        <v>553</v>
      </c>
      <c r="C181" s="82" t="s">
        <v>24</v>
      </c>
      <c r="D181" s="83">
        <v>35190</v>
      </c>
      <c r="E181" s="84" t="s">
        <v>15</v>
      </c>
      <c r="F181" s="84" t="s">
        <v>16</v>
      </c>
      <c r="G181" s="83">
        <v>43649</v>
      </c>
      <c r="H181" s="84" t="s">
        <v>70</v>
      </c>
      <c r="I181" s="84" t="s">
        <v>198</v>
      </c>
      <c r="J181" s="81" t="s">
        <v>199</v>
      </c>
      <c r="K181" s="82" t="s">
        <v>805</v>
      </c>
      <c r="L181" s="85">
        <v>20190720</v>
      </c>
      <c r="M181" s="86">
        <v>58.42</v>
      </c>
      <c r="N181" s="87">
        <v>48</v>
      </c>
      <c r="O181" s="79"/>
      <c r="P181" s="88"/>
    </row>
    <row r="182" spans="1:16" ht="24" customHeight="1">
      <c r="A182" s="71" t="s">
        <v>517</v>
      </c>
      <c r="B182" s="81" t="s">
        <v>624</v>
      </c>
      <c r="C182" s="82" t="s">
        <v>24</v>
      </c>
      <c r="D182" s="83">
        <v>35468</v>
      </c>
      <c r="E182" s="84" t="s">
        <v>15</v>
      </c>
      <c r="F182" s="84" t="s">
        <v>16</v>
      </c>
      <c r="G182" s="83">
        <v>43650</v>
      </c>
      <c r="H182" s="84" t="s">
        <v>372</v>
      </c>
      <c r="I182" s="84" t="s">
        <v>210</v>
      </c>
      <c r="J182" s="81" t="s">
        <v>199</v>
      </c>
      <c r="K182" s="82" t="s">
        <v>805</v>
      </c>
      <c r="L182" s="85">
        <v>20190821</v>
      </c>
      <c r="M182" s="86">
        <v>58.27</v>
      </c>
      <c r="N182" s="87">
        <v>49</v>
      </c>
      <c r="O182" s="79"/>
      <c r="P182" s="88"/>
    </row>
    <row r="183" spans="1:16" ht="24" customHeight="1">
      <c r="A183" s="71" t="s">
        <v>519</v>
      </c>
      <c r="B183" s="81" t="s">
        <v>518</v>
      </c>
      <c r="C183" s="82" t="s">
        <v>14</v>
      </c>
      <c r="D183" s="83">
        <v>34483</v>
      </c>
      <c r="E183" s="84" t="s">
        <v>15</v>
      </c>
      <c r="F183" s="84" t="s">
        <v>16</v>
      </c>
      <c r="G183" s="83">
        <v>42939.07</v>
      </c>
      <c r="H183" s="84" t="s">
        <v>164</v>
      </c>
      <c r="I183" s="84" t="s">
        <v>210</v>
      </c>
      <c r="J183" s="81" t="s">
        <v>199</v>
      </c>
      <c r="K183" s="82" t="s">
        <v>805</v>
      </c>
      <c r="L183" s="85">
        <v>20190704</v>
      </c>
      <c r="M183" s="86">
        <v>58.23</v>
      </c>
      <c r="N183" s="87">
        <v>50</v>
      </c>
      <c r="O183" s="79"/>
      <c r="P183" s="88"/>
    </row>
    <row r="184" spans="1:16" ht="24" customHeight="1">
      <c r="A184" s="71" t="s">
        <v>522</v>
      </c>
      <c r="B184" s="81" t="s">
        <v>527</v>
      </c>
      <c r="C184" s="82" t="s">
        <v>14</v>
      </c>
      <c r="D184" s="83">
        <v>35326</v>
      </c>
      <c r="E184" s="84" t="s">
        <v>15</v>
      </c>
      <c r="F184" s="84" t="s">
        <v>16</v>
      </c>
      <c r="G184" s="83">
        <v>43656.07</v>
      </c>
      <c r="H184" s="84" t="s">
        <v>70</v>
      </c>
      <c r="I184" s="84" t="s">
        <v>198</v>
      </c>
      <c r="J184" s="81" t="s">
        <v>199</v>
      </c>
      <c r="K184" s="82" t="s">
        <v>805</v>
      </c>
      <c r="L184" s="85">
        <v>20190708</v>
      </c>
      <c r="M184" s="86">
        <v>57.93</v>
      </c>
      <c r="N184" s="87">
        <v>51</v>
      </c>
      <c r="O184" s="79"/>
      <c r="P184" s="88"/>
    </row>
    <row r="185" spans="1:16" ht="24" customHeight="1">
      <c r="A185" s="71" t="s">
        <v>524</v>
      </c>
      <c r="B185" s="81" t="s">
        <v>529</v>
      </c>
      <c r="C185" s="82" t="s">
        <v>24</v>
      </c>
      <c r="D185" s="83">
        <v>33163</v>
      </c>
      <c r="E185" s="84" t="s">
        <v>15</v>
      </c>
      <c r="F185" s="84" t="s">
        <v>25</v>
      </c>
      <c r="G185" s="83">
        <v>42212.07</v>
      </c>
      <c r="H185" s="84" t="s">
        <v>327</v>
      </c>
      <c r="I185" s="84" t="s">
        <v>203</v>
      </c>
      <c r="J185" s="81" t="s">
        <v>199</v>
      </c>
      <c r="K185" s="82" t="s">
        <v>805</v>
      </c>
      <c r="L185" s="85">
        <v>20190709</v>
      </c>
      <c r="M185" s="86">
        <v>57.5</v>
      </c>
      <c r="N185" s="87">
        <v>52</v>
      </c>
      <c r="O185" s="79"/>
      <c r="P185" s="88"/>
    </row>
    <row r="186" spans="1:16" ht="24" customHeight="1">
      <c r="A186" s="71" t="s">
        <v>526</v>
      </c>
      <c r="B186" s="81" t="s">
        <v>562</v>
      </c>
      <c r="C186" s="82" t="s">
        <v>24</v>
      </c>
      <c r="D186" s="83">
        <v>34551</v>
      </c>
      <c r="E186" s="84" t="s">
        <v>15</v>
      </c>
      <c r="F186" s="84" t="s">
        <v>16</v>
      </c>
      <c r="G186" s="83">
        <v>42917</v>
      </c>
      <c r="H186" s="84" t="s">
        <v>164</v>
      </c>
      <c r="I186" s="84" t="s">
        <v>210</v>
      </c>
      <c r="J186" s="81" t="s">
        <v>199</v>
      </c>
      <c r="K186" s="82" t="s">
        <v>805</v>
      </c>
      <c r="L186" s="85">
        <v>20190724</v>
      </c>
      <c r="M186" s="86">
        <v>56.97</v>
      </c>
      <c r="N186" s="87">
        <v>53</v>
      </c>
      <c r="O186" s="79"/>
      <c r="P186" s="88"/>
    </row>
    <row r="187" spans="1:16" ht="24" customHeight="1">
      <c r="A187" s="71" t="s">
        <v>528</v>
      </c>
      <c r="B187" s="81" t="s">
        <v>603</v>
      </c>
      <c r="C187" s="82" t="s">
        <v>14</v>
      </c>
      <c r="D187" s="83">
        <v>34930</v>
      </c>
      <c r="E187" s="84" t="s">
        <v>15</v>
      </c>
      <c r="F187" s="84" t="s">
        <v>16</v>
      </c>
      <c r="G187" s="83">
        <v>42945.07</v>
      </c>
      <c r="H187" s="84" t="s">
        <v>186</v>
      </c>
      <c r="I187" s="84" t="s">
        <v>210</v>
      </c>
      <c r="J187" s="81" t="s">
        <v>199</v>
      </c>
      <c r="K187" s="82" t="s">
        <v>805</v>
      </c>
      <c r="L187" s="85">
        <v>20190812</v>
      </c>
      <c r="M187" s="86">
        <v>55.98</v>
      </c>
      <c r="N187" s="87">
        <v>54</v>
      </c>
      <c r="O187" s="79"/>
      <c r="P187" s="88"/>
    </row>
    <row r="188" spans="1:16" ht="24" customHeight="1">
      <c r="A188" s="71" t="s">
        <v>530</v>
      </c>
      <c r="B188" s="81" t="s">
        <v>555</v>
      </c>
      <c r="C188" s="82" t="s">
        <v>24</v>
      </c>
      <c r="D188" s="83">
        <v>34066</v>
      </c>
      <c r="E188" s="84" t="s">
        <v>15</v>
      </c>
      <c r="F188" s="84" t="s">
        <v>16</v>
      </c>
      <c r="G188" s="83">
        <v>42560.07</v>
      </c>
      <c r="H188" s="84" t="s">
        <v>351</v>
      </c>
      <c r="I188" s="84" t="s">
        <v>203</v>
      </c>
      <c r="J188" s="81" t="s">
        <v>199</v>
      </c>
      <c r="K188" s="82" t="s">
        <v>805</v>
      </c>
      <c r="L188" s="85">
        <v>20190721</v>
      </c>
      <c r="M188" s="86">
        <v>55.92</v>
      </c>
      <c r="N188" s="87">
        <v>55</v>
      </c>
      <c r="O188" s="79"/>
      <c r="P188" s="88"/>
    </row>
    <row r="189" spans="1:16" ht="24" customHeight="1">
      <c r="A189" s="71" t="s">
        <v>533</v>
      </c>
      <c r="B189" s="81" t="s">
        <v>568</v>
      </c>
      <c r="C189" s="82" t="s">
        <v>14</v>
      </c>
      <c r="D189" s="83">
        <v>34981</v>
      </c>
      <c r="E189" s="84" t="s">
        <v>15</v>
      </c>
      <c r="F189" s="84" t="s">
        <v>16</v>
      </c>
      <c r="G189" s="83">
        <v>43282.07</v>
      </c>
      <c r="H189" s="84" t="s">
        <v>164</v>
      </c>
      <c r="I189" s="84" t="s">
        <v>210</v>
      </c>
      <c r="J189" s="81" t="s">
        <v>199</v>
      </c>
      <c r="K189" s="82" t="s">
        <v>805</v>
      </c>
      <c r="L189" s="85">
        <v>20190727</v>
      </c>
      <c r="M189" s="86">
        <v>55.79</v>
      </c>
      <c r="N189" s="87">
        <v>56</v>
      </c>
      <c r="O189" s="79"/>
      <c r="P189" s="88"/>
    </row>
    <row r="190" spans="1:16" ht="24" customHeight="1">
      <c r="A190" s="71" t="s">
        <v>535</v>
      </c>
      <c r="B190" s="81" t="s">
        <v>516</v>
      </c>
      <c r="C190" s="82" t="s">
        <v>14</v>
      </c>
      <c r="D190" s="83">
        <v>34855</v>
      </c>
      <c r="E190" s="84" t="s">
        <v>15</v>
      </c>
      <c r="F190" s="84" t="s">
        <v>16</v>
      </c>
      <c r="G190" s="83">
        <v>42927.07</v>
      </c>
      <c r="H190" s="84" t="s">
        <v>164</v>
      </c>
      <c r="I190" s="84" t="s">
        <v>210</v>
      </c>
      <c r="J190" s="81" t="s">
        <v>199</v>
      </c>
      <c r="K190" s="82" t="s">
        <v>805</v>
      </c>
      <c r="L190" s="85">
        <v>20190703</v>
      </c>
      <c r="M190" s="86">
        <v>55.76</v>
      </c>
      <c r="N190" s="87">
        <v>57</v>
      </c>
      <c r="O190" s="79"/>
      <c r="P190" s="88"/>
    </row>
    <row r="191" spans="1:16" ht="24" customHeight="1">
      <c r="A191" s="71" t="s">
        <v>537</v>
      </c>
      <c r="B191" s="81" t="s">
        <v>590</v>
      </c>
      <c r="C191" s="82" t="s">
        <v>24</v>
      </c>
      <c r="D191" s="83">
        <v>33487</v>
      </c>
      <c r="E191" s="84" t="s">
        <v>15</v>
      </c>
      <c r="F191" s="84" t="s">
        <v>16</v>
      </c>
      <c r="G191" s="83">
        <v>42918</v>
      </c>
      <c r="H191" s="84" t="s">
        <v>164</v>
      </c>
      <c r="I191" s="84" t="s">
        <v>210</v>
      </c>
      <c r="J191" s="81" t="s">
        <v>199</v>
      </c>
      <c r="K191" s="82" t="s">
        <v>805</v>
      </c>
      <c r="L191" s="85">
        <v>20190806</v>
      </c>
      <c r="M191" s="86">
        <v>55.63</v>
      </c>
      <c r="N191" s="87">
        <v>58</v>
      </c>
      <c r="O191" s="79"/>
      <c r="P191" s="88"/>
    </row>
    <row r="192" spans="1:16" ht="24" customHeight="1">
      <c r="A192" s="71" t="s">
        <v>539</v>
      </c>
      <c r="B192" s="81" t="s">
        <v>582</v>
      </c>
      <c r="C192" s="82" t="s">
        <v>14</v>
      </c>
      <c r="D192" s="83">
        <v>34632</v>
      </c>
      <c r="E192" s="84" t="s">
        <v>15</v>
      </c>
      <c r="F192" s="84" t="s">
        <v>16</v>
      </c>
      <c r="G192" s="83">
        <v>43252</v>
      </c>
      <c r="H192" s="84" t="s">
        <v>583</v>
      </c>
      <c r="I192" s="84" t="s">
        <v>210</v>
      </c>
      <c r="J192" s="81" t="s">
        <v>199</v>
      </c>
      <c r="K192" s="82" t="s">
        <v>805</v>
      </c>
      <c r="L192" s="85">
        <v>20190803</v>
      </c>
      <c r="M192" s="86">
        <v>55.23</v>
      </c>
      <c r="N192" s="87">
        <v>59</v>
      </c>
      <c r="O192" s="79"/>
      <c r="P192" s="88"/>
    </row>
    <row r="193" spans="1:16" ht="24" customHeight="1">
      <c r="A193" s="71" t="s">
        <v>541</v>
      </c>
      <c r="B193" s="81" t="s">
        <v>645</v>
      </c>
      <c r="C193" s="82" t="s">
        <v>14</v>
      </c>
      <c r="D193" s="83">
        <v>34104</v>
      </c>
      <c r="E193" s="84" t="s">
        <v>15</v>
      </c>
      <c r="F193" s="84" t="s">
        <v>16</v>
      </c>
      <c r="G193" s="83">
        <v>42932.07</v>
      </c>
      <c r="H193" s="84" t="s">
        <v>164</v>
      </c>
      <c r="I193" s="84" t="s">
        <v>210</v>
      </c>
      <c r="J193" s="81" t="s">
        <v>199</v>
      </c>
      <c r="K193" s="82" t="s">
        <v>806</v>
      </c>
      <c r="L193" s="85">
        <v>20190830</v>
      </c>
      <c r="M193" s="86">
        <v>54.44</v>
      </c>
      <c r="N193" s="87">
        <v>60</v>
      </c>
      <c r="O193" s="79"/>
      <c r="P193" s="88"/>
    </row>
    <row r="194" spans="1:16" ht="24" customHeight="1">
      <c r="A194" s="71" t="s">
        <v>544</v>
      </c>
      <c r="B194" s="81" t="s">
        <v>796</v>
      </c>
      <c r="C194" s="82" t="s">
        <v>24</v>
      </c>
      <c r="D194" s="83">
        <v>34573</v>
      </c>
      <c r="E194" s="84" t="s">
        <v>15</v>
      </c>
      <c r="F194" s="84" t="s">
        <v>16</v>
      </c>
      <c r="G194" s="83">
        <v>43676.07</v>
      </c>
      <c r="H194" s="84" t="s">
        <v>202</v>
      </c>
      <c r="I194" s="84" t="s">
        <v>198</v>
      </c>
      <c r="J194" s="81" t="s">
        <v>199</v>
      </c>
      <c r="K194" s="82" t="s">
        <v>806</v>
      </c>
      <c r="L194" s="85">
        <v>20190306</v>
      </c>
      <c r="M194" s="86">
        <v>54.31</v>
      </c>
      <c r="N194" s="87">
        <v>61</v>
      </c>
      <c r="O194" s="79"/>
      <c r="P194" s="88"/>
    </row>
    <row r="195" spans="1:16" ht="24" customHeight="1">
      <c r="A195" s="71" t="s">
        <v>546</v>
      </c>
      <c r="B195" s="81" t="s">
        <v>592</v>
      </c>
      <c r="C195" s="82" t="s">
        <v>14</v>
      </c>
      <c r="D195" s="83">
        <v>34494</v>
      </c>
      <c r="E195" s="84" t="s">
        <v>15</v>
      </c>
      <c r="F195" s="84" t="s">
        <v>16</v>
      </c>
      <c r="G195" s="83">
        <v>42918</v>
      </c>
      <c r="H195" s="84" t="s">
        <v>53</v>
      </c>
      <c r="I195" s="84" t="s">
        <v>210</v>
      </c>
      <c r="J195" s="81" t="s">
        <v>199</v>
      </c>
      <c r="K195" s="82" t="s">
        <v>805</v>
      </c>
      <c r="L195" s="85">
        <v>20190807</v>
      </c>
      <c r="M195" s="86"/>
      <c r="N195" s="87"/>
      <c r="O195" s="79"/>
      <c r="P195" s="88" t="s">
        <v>797</v>
      </c>
    </row>
    <row r="196" spans="1:16" ht="24" customHeight="1">
      <c r="A196" s="71" t="s">
        <v>548</v>
      </c>
      <c r="B196" s="81" t="s">
        <v>599</v>
      </c>
      <c r="C196" s="82" t="s">
        <v>24</v>
      </c>
      <c r="D196" s="83">
        <v>34709</v>
      </c>
      <c r="E196" s="84" t="s">
        <v>15</v>
      </c>
      <c r="F196" s="84" t="s">
        <v>16</v>
      </c>
      <c r="G196" s="83">
        <v>43282</v>
      </c>
      <c r="H196" s="84" t="s">
        <v>53</v>
      </c>
      <c r="I196" s="84" t="s">
        <v>514</v>
      </c>
      <c r="J196" s="81" t="s">
        <v>199</v>
      </c>
      <c r="K196" s="82" t="s">
        <v>805</v>
      </c>
      <c r="L196" s="85">
        <v>20190810</v>
      </c>
      <c r="M196" s="86"/>
      <c r="N196" s="87"/>
      <c r="O196" s="79"/>
      <c r="P196" s="88" t="s">
        <v>797</v>
      </c>
    </row>
    <row r="197" spans="1:16" ht="24" customHeight="1">
      <c r="A197" s="71" t="s">
        <v>550</v>
      </c>
      <c r="B197" s="81" t="s">
        <v>601</v>
      </c>
      <c r="C197" s="82" t="s">
        <v>14</v>
      </c>
      <c r="D197" s="83">
        <v>33867</v>
      </c>
      <c r="E197" s="84" t="s">
        <v>15</v>
      </c>
      <c r="F197" s="84" t="s">
        <v>16</v>
      </c>
      <c r="G197" s="83">
        <v>42934.07</v>
      </c>
      <c r="H197" s="84" t="s">
        <v>53</v>
      </c>
      <c r="I197" s="84" t="s">
        <v>571</v>
      </c>
      <c r="J197" s="81" t="s">
        <v>199</v>
      </c>
      <c r="K197" s="82" t="s">
        <v>805</v>
      </c>
      <c r="L197" s="85">
        <v>20190811</v>
      </c>
      <c r="M197" s="86"/>
      <c r="N197" s="87"/>
      <c r="O197" s="79"/>
      <c r="P197" s="88" t="s">
        <v>797</v>
      </c>
    </row>
    <row r="198" spans="1:16" ht="24" customHeight="1">
      <c r="A198" s="71" t="s">
        <v>552</v>
      </c>
      <c r="B198" s="81" t="s">
        <v>609</v>
      </c>
      <c r="C198" s="82" t="s">
        <v>14</v>
      </c>
      <c r="D198" s="83">
        <v>34875</v>
      </c>
      <c r="E198" s="84" t="s">
        <v>15</v>
      </c>
      <c r="F198" s="84" t="s">
        <v>16</v>
      </c>
      <c r="G198" s="83">
        <v>42917</v>
      </c>
      <c r="H198" s="84" t="s">
        <v>164</v>
      </c>
      <c r="I198" s="84" t="s">
        <v>210</v>
      </c>
      <c r="J198" s="81" t="s">
        <v>199</v>
      </c>
      <c r="K198" s="82" t="s">
        <v>805</v>
      </c>
      <c r="L198" s="85">
        <v>20190815</v>
      </c>
      <c r="M198" s="86"/>
      <c r="N198" s="87"/>
      <c r="O198" s="79"/>
      <c r="P198" s="88" t="s">
        <v>797</v>
      </c>
    </row>
    <row r="199" spans="1:16" ht="24" customHeight="1">
      <c r="A199" s="71" t="s">
        <v>554</v>
      </c>
      <c r="B199" s="54" t="s">
        <v>185</v>
      </c>
      <c r="C199" s="55" t="s">
        <v>14</v>
      </c>
      <c r="D199" s="56">
        <v>35132</v>
      </c>
      <c r="E199" s="57" t="s">
        <v>15</v>
      </c>
      <c r="F199" s="57" t="s">
        <v>16</v>
      </c>
      <c r="G199" s="56">
        <v>43292.07</v>
      </c>
      <c r="H199" s="57" t="s">
        <v>186</v>
      </c>
      <c r="I199" s="57" t="s">
        <v>187</v>
      </c>
      <c r="J199" s="54" t="s">
        <v>188</v>
      </c>
      <c r="K199" s="55" t="s">
        <v>806</v>
      </c>
      <c r="L199" s="58">
        <v>20190226</v>
      </c>
      <c r="M199" s="59">
        <v>66.86</v>
      </c>
      <c r="N199" s="60">
        <v>1</v>
      </c>
      <c r="O199" s="61" t="s">
        <v>799</v>
      </c>
      <c r="P199" s="62"/>
    </row>
    <row r="200" spans="1:16" ht="24" customHeight="1">
      <c r="A200" s="71" t="s">
        <v>556</v>
      </c>
      <c r="B200" s="54" t="s">
        <v>190</v>
      </c>
      <c r="C200" s="55" t="s">
        <v>24</v>
      </c>
      <c r="D200" s="56">
        <v>33753</v>
      </c>
      <c r="E200" s="57" t="s">
        <v>15</v>
      </c>
      <c r="F200" s="57" t="s">
        <v>16</v>
      </c>
      <c r="G200" s="56">
        <v>43298.07</v>
      </c>
      <c r="H200" s="57" t="s">
        <v>191</v>
      </c>
      <c r="I200" s="57" t="s">
        <v>187</v>
      </c>
      <c r="J200" s="54" t="s">
        <v>188</v>
      </c>
      <c r="K200" s="55" t="s">
        <v>806</v>
      </c>
      <c r="L200" s="58">
        <v>20190227</v>
      </c>
      <c r="M200" s="59">
        <v>66.8</v>
      </c>
      <c r="N200" s="60">
        <v>2</v>
      </c>
      <c r="O200" s="61" t="s">
        <v>799</v>
      </c>
      <c r="P200" s="62"/>
    </row>
    <row r="201" spans="1:16" ht="24" customHeight="1">
      <c r="A201" s="71" t="s">
        <v>558</v>
      </c>
      <c r="B201" s="54" t="s">
        <v>193</v>
      </c>
      <c r="C201" s="55" t="s">
        <v>14</v>
      </c>
      <c r="D201" s="56">
        <v>34373</v>
      </c>
      <c r="E201" s="57" t="s">
        <v>15</v>
      </c>
      <c r="F201" s="57" t="s">
        <v>16</v>
      </c>
      <c r="G201" s="56">
        <v>42533.07</v>
      </c>
      <c r="H201" s="57" t="s">
        <v>194</v>
      </c>
      <c r="I201" s="57" t="s">
        <v>187</v>
      </c>
      <c r="J201" s="54" t="s">
        <v>188</v>
      </c>
      <c r="K201" s="55" t="s">
        <v>806</v>
      </c>
      <c r="L201" s="58">
        <v>20190228</v>
      </c>
      <c r="M201" s="59">
        <v>65.209999999999994</v>
      </c>
      <c r="N201" s="60">
        <v>3</v>
      </c>
      <c r="O201" s="61" t="s">
        <v>799</v>
      </c>
      <c r="P201" s="62"/>
    </row>
    <row r="202" spans="1:16" ht="24" customHeight="1">
      <c r="A202" s="71" t="s">
        <v>561</v>
      </c>
      <c r="B202" s="81" t="s">
        <v>273</v>
      </c>
      <c r="C202" s="82" t="s">
        <v>24</v>
      </c>
      <c r="D202" s="83">
        <v>33761</v>
      </c>
      <c r="E202" s="84" t="s">
        <v>15</v>
      </c>
      <c r="F202" s="84" t="s">
        <v>16</v>
      </c>
      <c r="G202" s="83">
        <v>42553</v>
      </c>
      <c r="H202" s="84" t="s">
        <v>105</v>
      </c>
      <c r="I202" s="84" t="s">
        <v>274</v>
      </c>
      <c r="J202" s="81" t="s">
        <v>275</v>
      </c>
      <c r="K202" s="82" t="s">
        <v>806</v>
      </c>
      <c r="L202" s="85">
        <v>20190401</v>
      </c>
      <c r="M202" s="86">
        <v>68.37</v>
      </c>
      <c r="N202" s="87">
        <v>1</v>
      </c>
      <c r="O202" s="79" t="s">
        <v>799</v>
      </c>
      <c r="P202" s="88"/>
    </row>
    <row r="203" spans="1:16" ht="24" customHeight="1">
      <c r="A203" s="71" t="s">
        <v>563</v>
      </c>
      <c r="B203" s="81" t="s">
        <v>326</v>
      </c>
      <c r="C203" s="82" t="s">
        <v>24</v>
      </c>
      <c r="D203" s="83">
        <v>32336</v>
      </c>
      <c r="E203" s="84" t="s">
        <v>92</v>
      </c>
      <c r="F203" s="84" t="s">
        <v>25</v>
      </c>
      <c r="G203" s="83">
        <v>40361.07</v>
      </c>
      <c r="H203" s="84" t="s">
        <v>327</v>
      </c>
      <c r="I203" s="84" t="s">
        <v>328</v>
      </c>
      <c r="J203" s="81" t="s">
        <v>275</v>
      </c>
      <c r="K203" s="82" t="s">
        <v>806</v>
      </c>
      <c r="L203" s="85">
        <v>20190416</v>
      </c>
      <c r="M203" s="86">
        <v>68</v>
      </c>
      <c r="N203" s="87">
        <v>2</v>
      </c>
      <c r="O203" s="79" t="s">
        <v>799</v>
      </c>
      <c r="P203" s="88"/>
    </row>
    <row r="204" spans="1:16" ht="24" customHeight="1">
      <c r="A204" s="71" t="s">
        <v>565</v>
      </c>
      <c r="B204" s="81" t="s">
        <v>315</v>
      </c>
      <c r="C204" s="82" t="s">
        <v>24</v>
      </c>
      <c r="D204" s="83">
        <v>32327</v>
      </c>
      <c r="E204" s="84" t="s">
        <v>92</v>
      </c>
      <c r="F204" s="84" t="s">
        <v>25</v>
      </c>
      <c r="G204" s="83">
        <v>40364</v>
      </c>
      <c r="H204" s="84" t="s">
        <v>316</v>
      </c>
      <c r="I204" s="84" t="s">
        <v>317</v>
      </c>
      <c r="J204" s="81" t="s">
        <v>275</v>
      </c>
      <c r="K204" s="82" t="s">
        <v>806</v>
      </c>
      <c r="L204" s="85">
        <v>20190412</v>
      </c>
      <c r="M204" s="86">
        <v>67.790000000000006</v>
      </c>
      <c r="N204" s="87">
        <v>3</v>
      </c>
      <c r="O204" s="79" t="s">
        <v>799</v>
      </c>
      <c r="P204" s="88"/>
    </row>
    <row r="205" spans="1:16" ht="24" customHeight="1">
      <c r="A205" s="71" t="s">
        <v>567</v>
      </c>
      <c r="B205" s="81" t="s">
        <v>330</v>
      </c>
      <c r="C205" s="82" t="s">
        <v>24</v>
      </c>
      <c r="D205" s="83">
        <v>33714</v>
      </c>
      <c r="E205" s="84" t="s">
        <v>92</v>
      </c>
      <c r="F205" s="84" t="s">
        <v>25</v>
      </c>
      <c r="G205" s="83">
        <v>42199.07</v>
      </c>
      <c r="H205" s="84" t="s">
        <v>331</v>
      </c>
      <c r="I205" s="84" t="s">
        <v>332</v>
      </c>
      <c r="J205" s="81" t="s">
        <v>275</v>
      </c>
      <c r="K205" s="82" t="s">
        <v>806</v>
      </c>
      <c r="L205" s="85">
        <v>20190417</v>
      </c>
      <c r="M205" s="86">
        <v>67.12</v>
      </c>
      <c r="N205" s="87">
        <v>4</v>
      </c>
      <c r="O205" s="79" t="s">
        <v>799</v>
      </c>
      <c r="P205" s="88"/>
    </row>
    <row r="206" spans="1:16" ht="24" customHeight="1">
      <c r="A206" s="71" t="s">
        <v>569</v>
      </c>
      <c r="B206" s="81" t="s">
        <v>292</v>
      </c>
      <c r="C206" s="82" t="s">
        <v>24</v>
      </c>
      <c r="D206" s="83">
        <v>33878</v>
      </c>
      <c r="E206" s="84" t="s">
        <v>92</v>
      </c>
      <c r="F206" s="84" t="s">
        <v>25</v>
      </c>
      <c r="G206" s="83">
        <v>41480.07</v>
      </c>
      <c r="H206" s="84" t="s">
        <v>293</v>
      </c>
      <c r="I206" s="84" t="s">
        <v>294</v>
      </c>
      <c r="J206" s="81" t="s">
        <v>275</v>
      </c>
      <c r="K206" s="82" t="s">
        <v>806</v>
      </c>
      <c r="L206" s="85">
        <v>20190406</v>
      </c>
      <c r="M206" s="86">
        <v>67.03</v>
      </c>
      <c r="N206" s="87">
        <v>5</v>
      </c>
      <c r="O206" s="79" t="s">
        <v>799</v>
      </c>
      <c r="P206" s="88"/>
    </row>
    <row r="207" spans="1:16" ht="24" customHeight="1">
      <c r="A207" s="71" t="s">
        <v>572</v>
      </c>
      <c r="B207" s="81" t="s">
        <v>288</v>
      </c>
      <c r="C207" s="82" t="s">
        <v>24</v>
      </c>
      <c r="D207" s="83">
        <v>35044</v>
      </c>
      <c r="E207" s="84" t="s">
        <v>92</v>
      </c>
      <c r="F207" s="84" t="s">
        <v>25</v>
      </c>
      <c r="G207" s="83">
        <v>42918</v>
      </c>
      <c r="H207" s="84" t="s">
        <v>289</v>
      </c>
      <c r="I207" s="84" t="s">
        <v>290</v>
      </c>
      <c r="J207" s="81" t="s">
        <v>275</v>
      </c>
      <c r="K207" s="82" t="s">
        <v>806</v>
      </c>
      <c r="L207" s="85">
        <v>20190405</v>
      </c>
      <c r="M207" s="86">
        <v>65.67</v>
      </c>
      <c r="N207" s="87">
        <v>6</v>
      </c>
      <c r="O207" s="79" t="s">
        <v>799</v>
      </c>
      <c r="P207" s="88"/>
    </row>
    <row r="208" spans="1:16" ht="24" customHeight="1">
      <c r="A208" s="71" t="s">
        <v>574</v>
      </c>
      <c r="B208" s="81" t="s">
        <v>300</v>
      </c>
      <c r="C208" s="82" t="s">
        <v>24</v>
      </c>
      <c r="D208" s="83">
        <v>32806</v>
      </c>
      <c r="E208" s="84" t="s">
        <v>92</v>
      </c>
      <c r="F208" s="84" t="s">
        <v>25</v>
      </c>
      <c r="G208" s="83">
        <v>41096.07</v>
      </c>
      <c r="H208" s="84" t="s">
        <v>301</v>
      </c>
      <c r="I208" s="84" t="s">
        <v>302</v>
      </c>
      <c r="J208" s="81" t="s">
        <v>275</v>
      </c>
      <c r="K208" s="82" t="s">
        <v>806</v>
      </c>
      <c r="L208" s="85">
        <v>20190408</v>
      </c>
      <c r="M208" s="86">
        <v>65.33</v>
      </c>
      <c r="N208" s="87">
        <v>7</v>
      </c>
      <c r="O208" s="79"/>
      <c r="P208" s="88"/>
    </row>
    <row r="209" spans="1:16" ht="24" customHeight="1">
      <c r="A209" s="71" t="s">
        <v>576</v>
      </c>
      <c r="B209" s="81" t="s">
        <v>321</v>
      </c>
      <c r="C209" s="82" t="s">
        <v>24</v>
      </c>
      <c r="D209" s="83">
        <v>32898</v>
      </c>
      <c r="E209" s="84" t="s">
        <v>15</v>
      </c>
      <c r="F209" s="84" t="s">
        <v>16</v>
      </c>
      <c r="G209" s="83">
        <v>42211.07</v>
      </c>
      <c r="H209" s="84" t="s">
        <v>105</v>
      </c>
      <c r="I209" s="84" t="s">
        <v>274</v>
      </c>
      <c r="J209" s="81" t="s">
        <v>275</v>
      </c>
      <c r="K209" s="82" t="s">
        <v>806</v>
      </c>
      <c r="L209" s="85">
        <v>20190414</v>
      </c>
      <c r="M209" s="86">
        <v>64.06</v>
      </c>
      <c r="N209" s="87">
        <v>8</v>
      </c>
      <c r="O209" s="79"/>
      <c r="P209" s="88"/>
    </row>
    <row r="210" spans="1:16" ht="24" customHeight="1">
      <c r="A210" s="71" t="s">
        <v>578</v>
      </c>
      <c r="B210" s="81" t="s">
        <v>296</v>
      </c>
      <c r="C210" s="82" t="s">
        <v>14</v>
      </c>
      <c r="D210" s="83">
        <v>33469</v>
      </c>
      <c r="E210" s="84" t="s">
        <v>92</v>
      </c>
      <c r="F210" s="84" t="s">
        <v>25</v>
      </c>
      <c r="G210" s="83">
        <v>41091</v>
      </c>
      <c r="H210" s="84" t="s">
        <v>297</v>
      </c>
      <c r="I210" s="84" t="s">
        <v>298</v>
      </c>
      <c r="J210" s="81" t="s">
        <v>275</v>
      </c>
      <c r="K210" s="82" t="s">
        <v>806</v>
      </c>
      <c r="L210" s="85">
        <v>20190407</v>
      </c>
      <c r="M210" s="86">
        <v>63.6</v>
      </c>
      <c r="N210" s="87">
        <v>9</v>
      </c>
      <c r="O210" s="79"/>
      <c r="P210" s="88"/>
    </row>
    <row r="211" spans="1:16" ht="24" customHeight="1">
      <c r="A211" s="71" t="s">
        <v>581</v>
      </c>
      <c r="B211" s="81" t="s">
        <v>362</v>
      </c>
      <c r="C211" s="82" t="s">
        <v>14</v>
      </c>
      <c r="D211" s="83">
        <v>34220</v>
      </c>
      <c r="E211" s="84" t="s">
        <v>15</v>
      </c>
      <c r="F211" s="84" t="s">
        <v>16</v>
      </c>
      <c r="G211" s="83">
        <v>42575.07</v>
      </c>
      <c r="H211" s="84" t="s">
        <v>363</v>
      </c>
      <c r="I211" s="84" t="s">
        <v>136</v>
      </c>
      <c r="J211" s="81" t="s">
        <v>275</v>
      </c>
      <c r="K211" s="82" t="s">
        <v>806</v>
      </c>
      <c r="L211" s="85">
        <v>20190427</v>
      </c>
      <c r="M211" s="86">
        <v>63.21</v>
      </c>
      <c r="N211" s="87">
        <v>10</v>
      </c>
      <c r="O211" s="79"/>
      <c r="P211" s="88"/>
    </row>
    <row r="212" spans="1:16" ht="24" customHeight="1">
      <c r="A212" s="71" t="s">
        <v>584</v>
      </c>
      <c r="B212" s="81" t="s">
        <v>323</v>
      </c>
      <c r="C212" s="82" t="s">
        <v>14</v>
      </c>
      <c r="D212" s="83">
        <v>32711</v>
      </c>
      <c r="E212" s="84" t="s">
        <v>92</v>
      </c>
      <c r="F212" s="84" t="s">
        <v>25</v>
      </c>
      <c r="G212" s="83">
        <v>41104.07</v>
      </c>
      <c r="H212" s="84" t="s">
        <v>324</v>
      </c>
      <c r="I212" s="84" t="s">
        <v>98</v>
      </c>
      <c r="J212" s="81" t="s">
        <v>275</v>
      </c>
      <c r="K212" s="82" t="s">
        <v>806</v>
      </c>
      <c r="L212" s="85">
        <v>20190415</v>
      </c>
      <c r="M212" s="86">
        <v>63.15</v>
      </c>
      <c r="N212" s="87">
        <v>11</v>
      </c>
      <c r="O212" s="79"/>
      <c r="P212" s="88"/>
    </row>
    <row r="213" spans="1:16" ht="24" customHeight="1">
      <c r="A213" s="71" t="s">
        <v>587</v>
      </c>
      <c r="B213" s="81" t="s">
        <v>281</v>
      </c>
      <c r="C213" s="82" t="s">
        <v>14</v>
      </c>
      <c r="D213" s="83">
        <v>33046</v>
      </c>
      <c r="E213" s="84" t="s">
        <v>92</v>
      </c>
      <c r="F213" s="84" t="s">
        <v>25</v>
      </c>
      <c r="G213" s="83">
        <v>41458</v>
      </c>
      <c r="H213" s="84" t="s">
        <v>282</v>
      </c>
      <c r="I213" s="84" t="s">
        <v>283</v>
      </c>
      <c r="J213" s="81" t="s">
        <v>275</v>
      </c>
      <c r="K213" s="82" t="s">
        <v>806</v>
      </c>
      <c r="L213" s="85">
        <v>20190403</v>
      </c>
      <c r="M213" s="86">
        <v>61.93</v>
      </c>
      <c r="N213" s="87">
        <v>12</v>
      </c>
      <c r="O213" s="79"/>
      <c r="P213" s="88"/>
    </row>
    <row r="214" spans="1:16" ht="24" customHeight="1">
      <c r="A214" s="71" t="s">
        <v>589</v>
      </c>
      <c r="B214" s="81" t="s">
        <v>312</v>
      </c>
      <c r="C214" s="82" t="s">
        <v>24</v>
      </c>
      <c r="D214" s="83">
        <v>34709</v>
      </c>
      <c r="E214" s="84" t="s">
        <v>92</v>
      </c>
      <c r="F214" s="84" t="s">
        <v>25</v>
      </c>
      <c r="G214" s="83">
        <v>42887</v>
      </c>
      <c r="H214" s="84" t="s">
        <v>313</v>
      </c>
      <c r="I214" s="84" t="s">
        <v>98</v>
      </c>
      <c r="J214" s="81" t="s">
        <v>275</v>
      </c>
      <c r="K214" s="82" t="s">
        <v>806</v>
      </c>
      <c r="L214" s="85">
        <v>20190411</v>
      </c>
      <c r="M214" s="86">
        <v>61.66</v>
      </c>
      <c r="N214" s="87">
        <v>13</v>
      </c>
      <c r="O214" s="79"/>
      <c r="P214" s="88"/>
    </row>
    <row r="215" spans="1:16" ht="24" customHeight="1">
      <c r="A215" s="71" t="s">
        <v>591</v>
      </c>
      <c r="B215" s="81" t="s">
        <v>308</v>
      </c>
      <c r="C215" s="82" t="s">
        <v>14</v>
      </c>
      <c r="D215" s="83">
        <v>33835</v>
      </c>
      <c r="E215" s="84" t="s">
        <v>92</v>
      </c>
      <c r="F215" s="84" t="s">
        <v>25</v>
      </c>
      <c r="G215" s="83">
        <v>41442.07</v>
      </c>
      <c r="H215" s="84" t="s">
        <v>309</v>
      </c>
      <c r="I215" s="84" t="s">
        <v>310</v>
      </c>
      <c r="J215" s="81" t="s">
        <v>275</v>
      </c>
      <c r="K215" s="82" t="s">
        <v>806</v>
      </c>
      <c r="L215" s="85">
        <v>20190410</v>
      </c>
      <c r="M215" s="86">
        <v>61.64</v>
      </c>
      <c r="N215" s="87">
        <v>14</v>
      </c>
      <c r="O215" s="79"/>
      <c r="P215" s="88"/>
    </row>
    <row r="216" spans="1:16" ht="24" customHeight="1">
      <c r="A216" s="71" t="s">
        <v>593</v>
      </c>
      <c r="B216" s="81" t="s">
        <v>334</v>
      </c>
      <c r="C216" s="82" t="s">
        <v>24</v>
      </c>
      <c r="D216" s="83">
        <v>33120</v>
      </c>
      <c r="E216" s="84" t="s">
        <v>92</v>
      </c>
      <c r="F216" s="84" t="s">
        <v>25</v>
      </c>
      <c r="G216" s="83">
        <v>42190.07</v>
      </c>
      <c r="H216" s="84" t="s">
        <v>93</v>
      </c>
      <c r="I216" s="84" t="s">
        <v>335</v>
      </c>
      <c r="J216" s="81" t="s">
        <v>275</v>
      </c>
      <c r="K216" s="82" t="s">
        <v>806</v>
      </c>
      <c r="L216" s="85">
        <v>20190418</v>
      </c>
      <c r="M216" s="86">
        <v>61.63</v>
      </c>
      <c r="N216" s="87">
        <v>15</v>
      </c>
      <c r="O216" s="79"/>
      <c r="P216" s="88"/>
    </row>
    <row r="217" spans="1:16" ht="24" customHeight="1">
      <c r="A217" s="71" t="s">
        <v>595</v>
      </c>
      <c r="B217" s="81" t="s">
        <v>304</v>
      </c>
      <c r="C217" s="82" t="s">
        <v>24</v>
      </c>
      <c r="D217" s="83">
        <v>33301</v>
      </c>
      <c r="E217" s="84" t="s">
        <v>15</v>
      </c>
      <c r="F217" s="84" t="s">
        <v>16</v>
      </c>
      <c r="G217" s="83">
        <v>41848.07</v>
      </c>
      <c r="H217" s="84" t="s">
        <v>305</v>
      </c>
      <c r="I217" s="84" t="s">
        <v>306</v>
      </c>
      <c r="J217" s="81" t="s">
        <v>275</v>
      </c>
      <c r="K217" s="82" t="s">
        <v>806</v>
      </c>
      <c r="L217" s="85">
        <v>20190409</v>
      </c>
      <c r="M217" s="86">
        <v>61.18</v>
      </c>
      <c r="N217" s="87">
        <v>16</v>
      </c>
      <c r="O217" s="79"/>
      <c r="P217" s="88"/>
    </row>
    <row r="218" spans="1:16" ht="24" customHeight="1">
      <c r="A218" s="71" t="s">
        <v>598</v>
      </c>
      <c r="B218" s="81" t="s">
        <v>365</v>
      </c>
      <c r="C218" s="82" t="s">
        <v>14</v>
      </c>
      <c r="D218" s="83">
        <v>35020</v>
      </c>
      <c r="E218" s="84" t="s">
        <v>15</v>
      </c>
      <c r="F218" s="84" t="s">
        <v>16</v>
      </c>
      <c r="G218" s="83">
        <v>42924</v>
      </c>
      <c r="H218" s="84" t="s">
        <v>65</v>
      </c>
      <c r="I218" s="84" t="s">
        <v>366</v>
      </c>
      <c r="J218" s="81" t="s">
        <v>275</v>
      </c>
      <c r="K218" s="82" t="s">
        <v>806</v>
      </c>
      <c r="L218" s="85">
        <v>20190428</v>
      </c>
      <c r="M218" s="86">
        <v>60.97</v>
      </c>
      <c r="N218" s="87">
        <v>17</v>
      </c>
      <c r="O218" s="79"/>
      <c r="P218" s="88"/>
    </row>
    <row r="219" spans="1:16" ht="24" customHeight="1">
      <c r="A219" s="71" t="s">
        <v>600</v>
      </c>
      <c r="B219" s="81" t="s">
        <v>337</v>
      </c>
      <c r="C219" s="82" t="s">
        <v>24</v>
      </c>
      <c r="D219" s="83">
        <v>34012</v>
      </c>
      <c r="E219" s="84" t="s">
        <v>15</v>
      </c>
      <c r="F219" s="84" t="s">
        <v>16</v>
      </c>
      <c r="G219" s="83">
        <v>42945.07</v>
      </c>
      <c r="H219" s="84" t="s">
        <v>120</v>
      </c>
      <c r="I219" s="84" t="s">
        <v>338</v>
      </c>
      <c r="J219" s="81" t="s">
        <v>275</v>
      </c>
      <c r="K219" s="82" t="s">
        <v>806</v>
      </c>
      <c r="L219" s="85">
        <v>20190419</v>
      </c>
      <c r="M219" s="86">
        <v>60.4</v>
      </c>
      <c r="N219" s="87">
        <v>18</v>
      </c>
      <c r="O219" s="79"/>
      <c r="P219" s="88"/>
    </row>
    <row r="220" spans="1:16" ht="24" customHeight="1">
      <c r="A220" s="71" t="s">
        <v>602</v>
      </c>
      <c r="B220" s="81" t="s">
        <v>350</v>
      </c>
      <c r="C220" s="82" t="s">
        <v>14</v>
      </c>
      <c r="D220" s="83">
        <v>34584</v>
      </c>
      <c r="E220" s="84" t="s">
        <v>15</v>
      </c>
      <c r="F220" s="84" t="s">
        <v>16</v>
      </c>
      <c r="G220" s="83">
        <v>42566.07</v>
      </c>
      <c r="H220" s="84" t="s">
        <v>351</v>
      </c>
      <c r="I220" s="84" t="s">
        <v>352</v>
      </c>
      <c r="J220" s="81" t="s">
        <v>275</v>
      </c>
      <c r="K220" s="82" t="s">
        <v>806</v>
      </c>
      <c r="L220" s="85">
        <v>20190423</v>
      </c>
      <c r="M220" s="86">
        <v>59.45</v>
      </c>
      <c r="N220" s="87">
        <v>19</v>
      </c>
      <c r="O220" s="79"/>
      <c r="P220" s="88"/>
    </row>
    <row r="221" spans="1:16" ht="24" customHeight="1">
      <c r="A221" s="71" t="s">
        <v>604</v>
      </c>
      <c r="B221" s="81" t="s">
        <v>344</v>
      </c>
      <c r="C221" s="82" t="s">
        <v>14</v>
      </c>
      <c r="D221" s="83">
        <v>34926</v>
      </c>
      <c r="E221" s="84" t="s">
        <v>15</v>
      </c>
      <c r="F221" s="84" t="s">
        <v>16</v>
      </c>
      <c r="G221" s="83">
        <v>42926.07</v>
      </c>
      <c r="H221" s="84" t="s">
        <v>345</v>
      </c>
      <c r="I221" s="84" t="s">
        <v>198</v>
      </c>
      <c r="J221" s="81" t="s">
        <v>275</v>
      </c>
      <c r="K221" s="82" t="s">
        <v>806</v>
      </c>
      <c r="L221" s="85">
        <v>20190421</v>
      </c>
      <c r="M221" s="86">
        <v>59.21</v>
      </c>
      <c r="N221" s="87">
        <v>20</v>
      </c>
      <c r="O221" s="79"/>
      <c r="P221" s="88"/>
    </row>
    <row r="222" spans="1:16" ht="24" customHeight="1">
      <c r="A222" s="71" t="s">
        <v>606</v>
      </c>
      <c r="B222" s="81" t="s">
        <v>340</v>
      </c>
      <c r="C222" s="82" t="s">
        <v>14</v>
      </c>
      <c r="D222" s="83">
        <v>34407</v>
      </c>
      <c r="E222" s="84" t="s">
        <v>15</v>
      </c>
      <c r="F222" s="84" t="s">
        <v>25</v>
      </c>
      <c r="G222" s="83">
        <v>42211.07</v>
      </c>
      <c r="H222" s="84" t="s">
        <v>341</v>
      </c>
      <c r="I222" s="84" t="s">
        <v>342</v>
      </c>
      <c r="J222" s="81" t="s">
        <v>275</v>
      </c>
      <c r="K222" s="82" t="s">
        <v>806</v>
      </c>
      <c r="L222" s="85">
        <v>20190420</v>
      </c>
      <c r="M222" s="86">
        <v>56.14</v>
      </c>
      <c r="N222" s="87">
        <v>21</v>
      </c>
      <c r="O222" s="79"/>
      <c r="P222" s="88"/>
    </row>
    <row r="223" spans="1:16" ht="24" customHeight="1">
      <c r="A223" s="71" t="s">
        <v>608</v>
      </c>
      <c r="B223" s="81" t="s">
        <v>319</v>
      </c>
      <c r="C223" s="82" t="s">
        <v>14</v>
      </c>
      <c r="D223" s="83">
        <v>34544</v>
      </c>
      <c r="E223" s="84" t="s">
        <v>15</v>
      </c>
      <c r="F223" s="84" t="s">
        <v>16</v>
      </c>
      <c r="G223" s="83">
        <v>42572.07</v>
      </c>
      <c r="H223" s="84" t="s">
        <v>244</v>
      </c>
      <c r="I223" s="84" t="s">
        <v>94</v>
      </c>
      <c r="J223" s="81" t="s">
        <v>275</v>
      </c>
      <c r="K223" s="82" t="s">
        <v>806</v>
      </c>
      <c r="L223" s="85">
        <v>20190413</v>
      </c>
      <c r="M223" s="86">
        <v>55.27</v>
      </c>
      <c r="N223" s="87">
        <v>22</v>
      </c>
      <c r="O223" s="79"/>
      <c r="P223" s="88"/>
    </row>
    <row r="224" spans="1:16" ht="24" customHeight="1">
      <c r="A224" s="71" t="s">
        <v>610</v>
      </c>
      <c r="B224" s="81" t="s">
        <v>357</v>
      </c>
      <c r="C224" s="82" t="s">
        <v>14</v>
      </c>
      <c r="D224" s="83">
        <v>34525</v>
      </c>
      <c r="E224" s="84" t="s">
        <v>15</v>
      </c>
      <c r="F224" s="84" t="s">
        <v>16</v>
      </c>
      <c r="G224" s="83">
        <v>42917</v>
      </c>
      <c r="H224" s="84" t="s">
        <v>164</v>
      </c>
      <c r="I224" s="84" t="s">
        <v>274</v>
      </c>
      <c r="J224" s="81" t="s">
        <v>275</v>
      </c>
      <c r="K224" s="82" t="s">
        <v>806</v>
      </c>
      <c r="L224" s="85">
        <v>20190425</v>
      </c>
      <c r="M224" s="86">
        <v>53.87</v>
      </c>
      <c r="N224" s="87">
        <v>23</v>
      </c>
      <c r="O224" s="79"/>
      <c r="P224" s="88"/>
    </row>
    <row r="225" spans="1:16" ht="24" customHeight="1">
      <c r="A225" s="71" t="s">
        <v>613</v>
      </c>
      <c r="B225" s="81" t="s">
        <v>285</v>
      </c>
      <c r="C225" s="82" t="s">
        <v>24</v>
      </c>
      <c r="D225" s="83">
        <v>31659</v>
      </c>
      <c r="E225" s="84" t="s">
        <v>15</v>
      </c>
      <c r="F225" s="84" t="s">
        <v>16</v>
      </c>
      <c r="G225" s="83">
        <v>39995</v>
      </c>
      <c r="H225" s="84" t="s">
        <v>65</v>
      </c>
      <c r="I225" s="84" t="s">
        <v>286</v>
      </c>
      <c r="J225" s="81" t="s">
        <v>275</v>
      </c>
      <c r="K225" s="82" t="s">
        <v>806</v>
      </c>
      <c r="L225" s="85">
        <v>20190404</v>
      </c>
      <c r="M225" s="86">
        <v>53.23</v>
      </c>
      <c r="N225" s="87">
        <v>24</v>
      </c>
      <c r="O225" s="79"/>
      <c r="P225" s="88"/>
    </row>
    <row r="226" spans="1:16" ht="24" customHeight="1">
      <c r="A226" s="71" t="s">
        <v>616</v>
      </c>
      <c r="B226" s="81" t="s">
        <v>359</v>
      </c>
      <c r="C226" s="82" t="s">
        <v>14</v>
      </c>
      <c r="D226" s="83">
        <v>33430</v>
      </c>
      <c r="E226" s="84" t="s">
        <v>92</v>
      </c>
      <c r="F226" s="84" t="s">
        <v>25</v>
      </c>
      <c r="G226" s="83">
        <v>41840.07</v>
      </c>
      <c r="H226" s="84" t="s">
        <v>360</v>
      </c>
      <c r="I226" s="84" t="s">
        <v>332</v>
      </c>
      <c r="J226" s="81" t="s">
        <v>275</v>
      </c>
      <c r="K226" s="82" t="s">
        <v>806</v>
      </c>
      <c r="L226" s="85">
        <v>20190426</v>
      </c>
      <c r="M226" s="86">
        <v>53.01</v>
      </c>
      <c r="N226" s="87">
        <v>25</v>
      </c>
      <c r="O226" s="79"/>
      <c r="P226" s="88"/>
    </row>
    <row r="227" spans="1:16" ht="24" customHeight="1">
      <c r="A227" s="71" t="s">
        <v>619</v>
      </c>
      <c r="B227" s="81" t="s">
        <v>347</v>
      </c>
      <c r="C227" s="82" t="s">
        <v>24</v>
      </c>
      <c r="D227" s="83">
        <v>34225</v>
      </c>
      <c r="E227" s="84" t="s">
        <v>92</v>
      </c>
      <c r="F227" s="84" t="s">
        <v>25</v>
      </c>
      <c r="G227" s="83">
        <v>42199.07</v>
      </c>
      <c r="H227" s="84" t="s">
        <v>93</v>
      </c>
      <c r="I227" s="84" t="s">
        <v>348</v>
      </c>
      <c r="J227" s="81" t="s">
        <v>275</v>
      </c>
      <c r="K227" s="82" t="s">
        <v>806</v>
      </c>
      <c r="L227" s="85">
        <v>20190422</v>
      </c>
      <c r="M227" s="86">
        <v>51.29</v>
      </c>
      <c r="N227" s="87">
        <v>26</v>
      </c>
      <c r="O227" s="79"/>
      <c r="P227" s="88"/>
    </row>
    <row r="228" spans="1:16" ht="24" customHeight="1">
      <c r="A228" s="71" t="s">
        <v>621</v>
      </c>
      <c r="B228" s="81" t="s">
        <v>277</v>
      </c>
      <c r="C228" s="82" t="s">
        <v>24</v>
      </c>
      <c r="D228" s="83">
        <v>33956</v>
      </c>
      <c r="E228" s="84" t="s">
        <v>92</v>
      </c>
      <c r="F228" s="84" t="s">
        <v>25</v>
      </c>
      <c r="G228" s="83">
        <v>42925</v>
      </c>
      <c r="H228" s="84" t="s">
        <v>278</v>
      </c>
      <c r="I228" s="84" t="s">
        <v>279</v>
      </c>
      <c r="J228" s="81" t="s">
        <v>275</v>
      </c>
      <c r="K228" s="82" t="s">
        <v>806</v>
      </c>
      <c r="L228" s="85">
        <v>20190402</v>
      </c>
      <c r="M228" s="86">
        <v>42.77</v>
      </c>
      <c r="N228" s="87">
        <v>27</v>
      </c>
      <c r="O228" s="79"/>
      <c r="P228" s="88"/>
    </row>
    <row r="229" spans="1:16" ht="24" customHeight="1">
      <c r="A229" s="71" t="s">
        <v>623</v>
      </c>
      <c r="B229" s="81" t="s">
        <v>354</v>
      </c>
      <c r="C229" s="82" t="s">
        <v>24</v>
      </c>
      <c r="D229" s="83">
        <v>33918</v>
      </c>
      <c r="E229" s="84" t="s">
        <v>92</v>
      </c>
      <c r="F229" s="84" t="s">
        <v>25</v>
      </c>
      <c r="G229" s="83">
        <v>42939.07</v>
      </c>
      <c r="H229" s="84" t="s">
        <v>301</v>
      </c>
      <c r="I229" s="84" t="s">
        <v>355</v>
      </c>
      <c r="J229" s="81" t="s">
        <v>275</v>
      </c>
      <c r="K229" s="82" t="s">
        <v>806</v>
      </c>
      <c r="L229" s="85">
        <v>20190424</v>
      </c>
      <c r="M229" s="86"/>
      <c r="N229" s="87"/>
      <c r="O229" s="79"/>
      <c r="P229" s="88" t="s">
        <v>797</v>
      </c>
    </row>
    <row r="230" spans="1:16" ht="24" customHeight="1">
      <c r="A230" s="71" t="s">
        <v>625</v>
      </c>
      <c r="B230" s="81" t="s">
        <v>368</v>
      </c>
      <c r="C230" s="82" t="s">
        <v>24</v>
      </c>
      <c r="D230" s="83">
        <v>33145</v>
      </c>
      <c r="E230" s="84" t="s">
        <v>15</v>
      </c>
      <c r="F230" s="84" t="s">
        <v>16</v>
      </c>
      <c r="G230" s="83">
        <v>41428</v>
      </c>
      <c r="H230" s="84" t="s">
        <v>229</v>
      </c>
      <c r="I230" s="84" t="s">
        <v>369</v>
      </c>
      <c r="J230" s="81" t="s">
        <v>275</v>
      </c>
      <c r="K230" s="82" t="s">
        <v>806</v>
      </c>
      <c r="L230" s="85">
        <v>20190429</v>
      </c>
      <c r="M230" s="86"/>
      <c r="N230" s="87"/>
      <c r="O230" s="79"/>
      <c r="P230" s="88" t="s">
        <v>797</v>
      </c>
    </row>
    <row r="231" spans="1:16" ht="24" customHeight="1">
      <c r="A231" s="71" t="s">
        <v>627</v>
      </c>
      <c r="B231" s="54" t="s">
        <v>100</v>
      </c>
      <c r="C231" s="55" t="s">
        <v>24</v>
      </c>
      <c r="D231" s="56">
        <v>33920</v>
      </c>
      <c r="E231" s="57" t="s">
        <v>92</v>
      </c>
      <c r="F231" s="57" t="s">
        <v>25</v>
      </c>
      <c r="G231" s="56">
        <v>42156</v>
      </c>
      <c r="H231" s="57" t="s">
        <v>101</v>
      </c>
      <c r="I231" s="57" t="s">
        <v>102</v>
      </c>
      <c r="J231" s="54" t="s">
        <v>81</v>
      </c>
      <c r="K231" s="55" t="s">
        <v>806</v>
      </c>
      <c r="L231" s="58">
        <v>20190128</v>
      </c>
      <c r="M231" s="59">
        <v>71.88</v>
      </c>
      <c r="N231" s="60">
        <v>1</v>
      </c>
      <c r="O231" s="61" t="s">
        <v>799</v>
      </c>
      <c r="P231" s="62"/>
    </row>
    <row r="232" spans="1:16" ht="24" customHeight="1">
      <c r="A232" s="71" t="s">
        <v>629</v>
      </c>
      <c r="B232" s="54" t="s">
        <v>96</v>
      </c>
      <c r="C232" s="55" t="s">
        <v>14</v>
      </c>
      <c r="D232" s="56">
        <v>33478</v>
      </c>
      <c r="E232" s="57" t="s">
        <v>92</v>
      </c>
      <c r="F232" s="57" t="s">
        <v>25</v>
      </c>
      <c r="G232" s="56">
        <v>41821</v>
      </c>
      <c r="H232" s="57" t="s">
        <v>97</v>
      </c>
      <c r="I232" s="57" t="s">
        <v>98</v>
      </c>
      <c r="J232" s="54" t="s">
        <v>81</v>
      </c>
      <c r="K232" s="55" t="s">
        <v>806</v>
      </c>
      <c r="L232" s="58">
        <v>20190127</v>
      </c>
      <c r="M232" s="59">
        <v>71.09</v>
      </c>
      <c r="N232" s="60">
        <v>2</v>
      </c>
      <c r="O232" s="61" t="s">
        <v>799</v>
      </c>
      <c r="P232" s="62"/>
    </row>
    <row r="233" spans="1:16" ht="24" customHeight="1">
      <c r="A233" s="71" t="s">
        <v>631</v>
      </c>
      <c r="B233" s="54" t="s">
        <v>79</v>
      </c>
      <c r="C233" s="55" t="s">
        <v>14</v>
      </c>
      <c r="D233" s="56">
        <v>34614</v>
      </c>
      <c r="E233" s="57" t="s">
        <v>15</v>
      </c>
      <c r="F233" s="57" t="s">
        <v>16</v>
      </c>
      <c r="G233" s="56">
        <v>42932.07</v>
      </c>
      <c r="H233" s="57" t="s">
        <v>65</v>
      </c>
      <c r="I233" s="57" t="s">
        <v>80</v>
      </c>
      <c r="J233" s="54" t="s">
        <v>81</v>
      </c>
      <c r="K233" s="55" t="s">
        <v>806</v>
      </c>
      <c r="L233" s="58">
        <v>20190123</v>
      </c>
      <c r="M233" s="59">
        <v>67.67</v>
      </c>
      <c r="N233" s="60">
        <v>3</v>
      </c>
      <c r="O233" s="61" t="s">
        <v>799</v>
      </c>
      <c r="P233" s="62"/>
    </row>
    <row r="234" spans="1:16" ht="24" customHeight="1">
      <c r="A234" s="71" t="s">
        <v>633</v>
      </c>
      <c r="B234" s="54" t="s">
        <v>83</v>
      </c>
      <c r="C234" s="55" t="s">
        <v>24</v>
      </c>
      <c r="D234" s="56">
        <v>33373</v>
      </c>
      <c r="E234" s="57" t="s">
        <v>15</v>
      </c>
      <c r="F234" s="57" t="s">
        <v>16</v>
      </c>
      <c r="G234" s="56">
        <v>41839.07</v>
      </c>
      <c r="H234" s="57" t="s">
        <v>84</v>
      </c>
      <c r="I234" s="57" t="s">
        <v>85</v>
      </c>
      <c r="J234" s="54" t="s">
        <v>81</v>
      </c>
      <c r="K234" s="55" t="s">
        <v>806</v>
      </c>
      <c r="L234" s="58">
        <v>20190124</v>
      </c>
      <c r="M234" s="59">
        <v>66.099999999999994</v>
      </c>
      <c r="N234" s="60">
        <v>4</v>
      </c>
      <c r="O234" s="61"/>
      <c r="P234" s="62"/>
    </row>
    <row r="235" spans="1:16" ht="24" customHeight="1">
      <c r="A235" s="71" t="s">
        <v>637</v>
      </c>
      <c r="B235" s="54" t="s">
        <v>107</v>
      </c>
      <c r="C235" s="55" t="s">
        <v>14</v>
      </c>
      <c r="D235" s="56">
        <v>33335</v>
      </c>
      <c r="E235" s="57" t="s">
        <v>92</v>
      </c>
      <c r="F235" s="57" t="s">
        <v>25</v>
      </c>
      <c r="G235" s="56">
        <v>41098.07</v>
      </c>
      <c r="H235" s="57" t="s">
        <v>108</v>
      </c>
      <c r="I235" s="57" t="s">
        <v>109</v>
      </c>
      <c r="J235" s="54" t="s">
        <v>81</v>
      </c>
      <c r="K235" s="55" t="s">
        <v>806</v>
      </c>
      <c r="L235" s="58">
        <v>20190130</v>
      </c>
      <c r="M235" s="59">
        <v>66.05</v>
      </c>
      <c r="N235" s="60">
        <v>5</v>
      </c>
      <c r="O235" s="61"/>
      <c r="P235" s="62"/>
    </row>
    <row r="236" spans="1:16" ht="24" customHeight="1">
      <c r="A236" s="71" t="s">
        <v>639</v>
      </c>
      <c r="B236" s="54" t="s">
        <v>104</v>
      </c>
      <c r="C236" s="55" t="s">
        <v>24</v>
      </c>
      <c r="D236" s="56">
        <v>32890</v>
      </c>
      <c r="E236" s="57" t="s">
        <v>15</v>
      </c>
      <c r="F236" s="57" t="s">
        <v>16</v>
      </c>
      <c r="G236" s="56">
        <v>41825.07</v>
      </c>
      <c r="H236" s="57" t="s">
        <v>105</v>
      </c>
      <c r="I236" s="57" t="s">
        <v>94</v>
      </c>
      <c r="J236" s="54" t="s">
        <v>81</v>
      </c>
      <c r="K236" s="55" t="s">
        <v>806</v>
      </c>
      <c r="L236" s="58">
        <v>20190129</v>
      </c>
      <c r="M236" s="59">
        <v>63.67</v>
      </c>
      <c r="N236" s="60">
        <v>6</v>
      </c>
      <c r="O236" s="61"/>
      <c r="P236" s="62"/>
    </row>
    <row r="237" spans="1:16" ht="24" customHeight="1">
      <c r="A237" s="71" t="s">
        <v>641</v>
      </c>
      <c r="B237" s="54" t="s">
        <v>87</v>
      </c>
      <c r="C237" s="55" t="s">
        <v>24</v>
      </c>
      <c r="D237" s="56">
        <v>33032</v>
      </c>
      <c r="E237" s="57" t="s">
        <v>15</v>
      </c>
      <c r="F237" s="57" t="s">
        <v>16</v>
      </c>
      <c r="G237" s="56">
        <v>41061</v>
      </c>
      <c r="H237" s="57" t="s">
        <v>88</v>
      </c>
      <c r="I237" s="57" t="s">
        <v>89</v>
      </c>
      <c r="J237" s="54" t="s">
        <v>81</v>
      </c>
      <c r="K237" s="55" t="s">
        <v>806</v>
      </c>
      <c r="L237" s="58">
        <v>20190125</v>
      </c>
      <c r="M237" s="59">
        <v>60.09</v>
      </c>
      <c r="N237" s="60">
        <v>7</v>
      </c>
      <c r="O237" s="61"/>
      <c r="P237" s="62"/>
    </row>
    <row r="238" spans="1:16" ht="24" customHeight="1">
      <c r="A238" s="71" t="s">
        <v>644</v>
      </c>
      <c r="B238" s="54" t="s">
        <v>91</v>
      </c>
      <c r="C238" s="55" t="s">
        <v>24</v>
      </c>
      <c r="D238" s="56">
        <v>33141</v>
      </c>
      <c r="E238" s="57" t="s">
        <v>92</v>
      </c>
      <c r="F238" s="57" t="s">
        <v>25</v>
      </c>
      <c r="G238" s="56">
        <v>41458.07</v>
      </c>
      <c r="H238" s="57" t="s">
        <v>93</v>
      </c>
      <c r="I238" s="57" t="s">
        <v>94</v>
      </c>
      <c r="J238" s="54" t="s">
        <v>81</v>
      </c>
      <c r="K238" s="55" t="s">
        <v>806</v>
      </c>
      <c r="L238" s="58">
        <v>20190126</v>
      </c>
      <c r="M238" s="59">
        <v>57.38</v>
      </c>
      <c r="N238" s="60">
        <v>8</v>
      </c>
      <c r="O238" s="61"/>
      <c r="P238" s="62"/>
    </row>
    <row r="239" spans="1:16" ht="24" customHeight="1">
      <c r="A239" s="45" t="s">
        <v>647</v>
      </c>
      <c r="B239" s="46"/>
      <c r="C239" s="47"/>
      <c r="D239" s="47"/>
      <c r="E239" s="47"/>
      <c r="F239" s="47"/>
      <c r="G239" s="47"/>
      <c r="H239" s="47"/>
      <c r="I239" s="47"/>
      <c r="J239" s="48"/>
      <c r="K239" s="47"/>
      <c r="L239" s="49"/>
      <c r="M239" s="52"/>
      <c r="N239" s="50"/>
      <c r="O239" s="51">
        <f>SUBTOTAL(103,表1[拟面试])</f>
        <v>37</v>
      </c>
      <c r="P239" s="53"/>
    </row>
  </sheetData>
  <sheetProtection sheet="1" objects="1" scenarios="1" deleteRows="0" sort="0" autoFilter="0"/>
  <sortState ref="A4:AF239">
    <sortCondition ref="J4"/>
  </sortState>
  <mergeCells count="1">
    <mergeCell ref="A1:P1"/>
  </mergeCells>
  <phoneticPr fontId="23" type="noConversion"/>
  <conditionalFormatting sqref="C4:C238">
    <cfRule type="expression" dxfId="42" priority="42" stopIfTrue="1">
      <formula>C4="？"</formula>
    </cfRule>
  </conditionalFormatting>
  <conditionalFormatting sqref="D4:D238">
    <cfRule type="expression" dxfId="41" priority="32" stopIfTrue="1">
      <formula>LEN(TRIM(D4))=0</formula>
    </cfRule>
    <cfRule type="cellIs" dxfId="40" priority="33" stopIfTrue="1" operator="equal">
      <formula>"(无证号)"</formula>
    </cfRule>
  </conditionalFormatting>
  <conditionalFormatting sqref="B53 B55 B57 B59 B61:B64 B84:B238 B80:B82 A6:B6 A8:B8 A10:B10 A12:B12 A14:B14 A16:B16 A18:B18 A20:B20 A22:B22 A24:B24 A26:B26 A28:B28 A30:B30 A32:B32 A34:B34 A36:B36 A38:B38 A40:B40 A42:B42 A44:B44 A46:B46 A48:B48 A50:B50 A52 A54 A56 A58 A60 A62 A64 A66:B66 A68:B68 A70:B70 A72:B72 A74:B74 A76:B76 A78:B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4:B4 E4:J238">
    <cfRule type="containsBlanks" dxfId="39" priority="31" stopIfTrue="1">
      <formula>LEN(TRIM(A4))=0</formula>
    </cfRule>
  </conditionalFormatting>
  <conditionalFormatting sqref="K4:K238">
    <cfRule type="cellIs" dxfId="38" priority="36" stopIfTrue="1" operator="equal">
      <formula>"(请输职位代码)"</formula>
    </cfRule>
    <cfRule type="expression" dxfId="37" priority="37" stopIfTrue="1">
      <formula>LEN(TRIM(K4))=0</formula>
    </cfRule>
  </conditionalFormatting>
  <conditionalFormatting sqref="B51:B52 B54 B56 B58 B60 A5:B5 A7:B7 A9:B9 A11:B11 A13:B13 A15:B15 A17:B17 A19:B19 A21:B21 A23:B23 A25:B25 A27:B27 A29:B29 A31:B31 A33:B33 A35:B35 A37:B37 A39:B39 A41:B41 A43:B43 A45:B45 A47:B47 A49:B49 A51 A53 A55 A57 A59 A61 A63 A65:B65 A67:B67 A69:B69 A71:B71 A73:B73 A75:B75 A77:B77 A79:B79 A81 A83:B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cfRule type="containsBlanks" dxfId="36" priority="2" stopIfTrue="1">
      <formula>LEN(TRIM(A5))=0</formula>
    </cfRule>
  </conditionalFormatting>
  <dataValidations xWindow="859" yWindow="301" count="6">
    <dataValidation allowBlank="1" showInputMessage="1" showErrorMessage="1" promptTitle="【请与身份证校对】" prompt="_x000a_自动生成项_x000a_请不要修改内部公式" sqref="D4:D238"/>
    <dataValidation type="list" allowBlank="1" showInputMessage="1" showErrorMessage="1" sqref="E4:E238">
      <formula1>"本科,大专,中专,中职"</formula1>
    </dataValidation>
    <dataValidation type="list" allowBlank="1" showInputMessage="1" showErrorMessage="1" sqref="F4:F238">
      <formula1>"无,学士,硕士,博士"</formula1>
    </dataValidation>
    <dataValidation allowBlank="1" showInputMessage="1" showErrorMessage="1" promptTitle="请按格式录入" prompt="_x000a_如：某考生于2002年7月毕业_x000a_则输入：2002-7 _x000a_ 或 2002/7_x000a_ 或 2002年7月" sqref="G4:G238"/>
    <dataValidation allowBlank="1" showInputMessage="1" showErrorMessage="1" promptTitle="注意：" prompt="_x000a_请按照考生提供的《毕业证》的院校名称完整填写" sqref="H4:H238"/>
    <dataValidation type="list" allowBlank="1" showInputMessage="1" showErrorMessage="1" errorTitle="错误" error="请认真校对职位代码。非常重要！" promptTitle="非常重要" prompt="_x000a_请校对！" sqref="J4:J238">
      <formula1>岗位代码源</formula1>
    </dataValidation>
  </dataValidations>
  <printOptions horizontalCentered="1"/>
  <pageMargins left="0.31458333333333299" right="0.35416666666666702" top="0.50972222222222197" bottom="0.389583333333333" header="0.51180555555555596" footer="0.196527777777778"/>
  <pageSetup paperSize="9" scale="89" fitToHeight="0" pageOrder="overThenDown" orientation="landscape" blackAndWhite="1"/>
  <headerFooter alignWithMargins="0">
    <oddFooter>&amp;C&amp;8第 &amp;P 页，共 &amp;N 页</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O73"/>
  <sheetViews>
    <sheetView showZeros="0" topLeftCell="D76" workbookViewId="0">
      <selection activeCell="G8" sqref="G8"/>
    </sheetView>
  </sheetViews>
  <sheetFormatPr defaultColWidth="9" defaultRowHeight="20.399999999999999"/>
  <cols>
    <col min="1" max="1" width="4.8984375" style="5" hidden="1" customWidth="1"/>
    <col min="2" max="2" width="5.8984375" style="5" hidden="1" customWidth="1"/>
    <col min="3" max="3" width="4" style="6" hidden="1" customWidth="1"/>
    <col min="4" max="4" width="8.69921875" style="5" customWidth="1"/>
    <col min="5" max="5" width="3.8984375" style="7" customWidth="1"/>
    <col min="6" max="6" width="17.3984375" style="8" customWidth="1"/>
    <col min="7" max="7" width="27.59765625" style="9" customWidth="1"/>
    <col min="8" max="8" width="4.69921875" style="10" customWidth="1"/>
    <col min="9" max="9" width="6.59765625" style="11" customWidth="1"/>
    <col min="10" max="10" width="7.59765625" style="10" customWidth="1"/>
    <col min="11" max="11" width="6" style="12" customWidth="1"/>
    <col min="12" max="12" width="5" style="10" customWidth="1"/>
    <col min="13" max="13" width="5.5" style="10" customWidth="1"/>
    <col min="14" max="14" width="5.59765625" style="10" customWidth="1"/>
    <col min="15" max="15" width="7.59765625" style="13" customWidth="1"/>
    <col min="16" max="16" width="6" style="14" customWidth="1"/>
    <col min="17" max="16384" width="9" style="14"/>
  </cols>
  <sheetData>
    <row r="1" spans="1:15" ht="42.75" customHeight="1">
      <c r="A1" s="90" t="s">
        <v>648</v>
      </c>
      <c r="B1" s="91"/>
      <c r="C1" s="91"/>
      <c r="D1" s="91"/>
      <c r="E1" s="91"/>
      <c r="F1" s="91"/>
      <c r="G1" s="91"/>
      <c r="H1" s="91"/>
      <c r="I1" s="91"/>
      <c r="J1" s="91"/>
      <c r="K1" s="91"/>
      <c r="L1" s="91"/>
      <c r="M1" s="91"/>
      <c r="N1" s="91"/>
      <c r="O1" s="91"/>
    </row>
    <row r="2" spans="1:15" ht="7.5" customHeight="1">
      <c r="A2" s="92"/>
      <c r="B2" s="92"/>
      <c r="C2" s="92"/>
      <c r="D2" s="92"/>
      <c r="E2" s="92"/>
      <c r="F2" s="92"/>
      <c r="G2" s="92"/>
      <c r="H2" s="92"/>
      <c r="I2" s="92"/>
      <c r="J2" s="92"/>
      <c r="K2" s="92"/>
      <c r="L2" s="92"/>
      <c r="M2" s="92"/>
      <c r="N2" s="92"/>
      <c r="O2" s="92"/>
    </row>
    <row r="3" spans="1:15" ht="9.75" customHeight="1">
      <c r="A3" s="15"/>
      <c r="B3" s="16"/>
      <c r="C3" s="16"/>
      <c r="D3" s="16"/>
      <c r="E3" s="16"/>
      <c r="F3" s="16"/>
      <c r="G3" s="16"/>
      <c r="H3" s="17"/>
      <c r="I3" s="29"/>
      <c r="J3" s="30"/>
      <c r="K3" s="31"/>
      <c r="L3" s="30"/>
      <c r="M3" s="30"/>
      <c r="N3" s="30"/>
      <c r="O3" s="32"/>
    </row>
    <row r="4" spans="1:15" ht="99.75" customHeight="1">
      <c r="A4" s="18" t="s">
        <v>649</v>
      </c>
      <c r="B4" s="18" t="s">
        <v>650</v>
      </c>
      <c r="C4" s="18" t="s">
        <v>651</v>
      </c>
      <c r="D4" s="18" t="s">
        <v>652</v>
      </c>
      <c r="E4" s="19" t="s">
        <v>653</v>
      </c>
      <c r="F4" s="20" t="s">
        <v>654</v>
      </c>
      <c r="G4" s="18" t="s">
        <v>655</v>
      </c>
      <c r="H4" s="21" t="s">
        <v>656</v>
      </c>
      <c r="I4" s="33" t="s">
        <v>657</v>
      </c>
      <c r="J4" s="34" t="s">
        <v>658</v>
      </c>
      <c r="K4" s="34" t="s">
        <v>659</v>
      </c>
      <c r="L4" s="34" t="s">
        <v>660</v>
      </c>
      <c r="M4" s="34" t="s">
        <v>661</v>
      </c>
      <c r="N4" s="34" t="s">
        <v>662</v>
      </c>
      <c r="O4" s="35" t="s">
        <v>663</v>
      </c>
    </row>
    <row r="5" spans="1:15" s="4" customFormat="1" ht="27.75" customHeight="1">
      <c r="A5" s="22"/>
      <c r="B5" s="22"/>
      <c r="C5" s="23"/>
      <c r="D5" s="23" t="s">
        <v>664</v>
      </c>
      <c r="E5" s="24" t="s">
        <v>646</v>
      </c>
      <c r="F5" s="25" t="s">
        <v>665</v>
      </c>
      <c r="G5" s="26" t="s">
        <v>666</v>
      </c>
      <c r="H5" s="27">
        <v>1</v>
      </c>
      <c r="I5" s="36" t="str">
        <f>A5&amp;C5&amp;E5</f>
        <v>A01</v>
      </c>
      <c r="J5" s="37" t="e">
        <f t="shared" ref="J5:J36" si="0">VLOOKUP(I5,报名结果表,1,FALSE)</f>
        <v>#NAME?</v>
      </c>
      <c r="K5" s="37" t="e">
        <f t="shared" ref="K5:K36" si="1">VLOOKUP(I5,报名结果表,7,FALSE)</f>
        <v>#NAME?</v>
      </c>
      <c r="L5" s="38">
        <f>H5</f>
        <v>1</v>
      </c>
      <c r="M5" s="39" t="e">
        <f>IF((K5&gt;=(L5*3)),,IF(K5&lt;3,L5,))</f>
        <v>#NAME?</v>
      </c>
      <c r="N5" s="39" t="e">
        <f>IF((K5&gt;=(L5*3)),,IF(K5&lt;3,,L5-INT(K5/3)))</f>
        <v>#NAME?</v>
      </c>
      <c r="O5" s="39" t="e">
        <f>L5-M5-N5</f>
        <v>#NAME?</v>
      </c>
    </row>
    <row r="6" spans="1:15" s="4" customFormat="1" ht="27.75" customHeight="1">
      <c r="A6" s="22"/>
      <c r="B6" s="22"/>
      <c r="C6" s="23"/>
      <c r="D6" s="23" t="s">
        <v>664</v>
      </c>
      <c r="E6" s="24" t="s">
        <v>19</v>
      </c>
      <c r="F6" s="25" t="s">
        <v>667</v>
      </c>
      <c r="G6" s="26" t="s">
        <v>668</v>
      </c>
      <c r="H6" s="27">
        <v>1</v>
      </c>
      <c r="I6" s="36" t="str">
        <f t="shared" ref="I6:I69" si="2">A6&amp;C6&amp;E6</f>
        <v>A02</v>
      </c>
      <c r="J6" s="37" t="e">
        <f t="shared" si="0"/>
        <v>#NAME?</v>
      </c>
      <c r="K6" s="37" t="e">
        <f t="shared" si="1"/>
        <v>#NAME?</v>
      </c>
      <c r="L6" s="38">
        <f t="shared" ref="L6:L69" si="3">H6</f>
        <v>1</v>
      </c>
      <c r="M6" s="39" t="e">
        <f t="shared" ref="M6:M69" si="4">IF((K6&gt;=(L6*3)),,IF(K6&lt;3,L6,))</f>
        <v>#NAME?</v>
      </c>
      <c r="N6" s="39" t="e">
        <f t="shared" ref="N6:N69" si="5">IF((K6&gt;=(L6*3)),,IF(K6&lt;3,,L6-INT(K6/3)))</f>
        <v>#NAME?</v>
      </c>
      <c r="O6" s="39" t="e">
        <f t="shared" ref="O6:O69" si="6">L6-M6-N6</f>
        <v>#NAME?</v>
      </c>
    </row>
    <row r="7" spans="1:15" s="4" customFormat="1" ht="27.75" customHeight="1">
      <c r="A7" s="22"/>
      <c r="B7" s="22"/>
      <c r="C7" s="23"/>
      <c r="D7" s="23" t="s">
        <v>664</v>
      </c>
      <c r="E7" s="24" t="s">
        <v>67</v>
      </c>
      <c r="F7" s="25" t="s">
        <v>667</v>
      </c>
      <c r="G7" s="26" t="s">
        <v>669</v>
      </c>
      <c r="H7" s="27">
        <v>1</v>
      </c>
      <c r="I7" s="36" t="str">
        <f t="shared" si="2"/>
        <v>A03</v>
      </c>
      <c r="J7" s="37" t="e">
        <f t="shared" si="0"/>
        <v>#NAME?</v>
      </c>
      <c r="K7" s="37" t="e">
        <f t="shared" si="1"/>
        <v>#NAME?</v>
      </c>
      <c r="L7" s="38">
        <f t="shared" si="3"/>
        <v>1</v>
      </c>
      <c r="M7" s="39" t="e">
        <f t="shared" si="4"/>
        <v>#NAME?</v>
      </c>
      <c r="N7" s="39" t="e">
        <f t="shared" si="5"/>
        <v>#NAME?</v>
      </c>
      <c r="O7" s="39" t="e">
        <f t="shared" si="6"/>
        <v>#NAME?</v>
      </c>
    </row>
    <row r="8" spans="1:15" s="4" customFormat="1" ht="27.75" customHeight="1">
      <c r="A8" s="22"/>
      <c r="B8" s="22"/>
      <c r="C8" s="23"/>
      <c r="D8" s="23" t="s">
        <v>664</v>
      </c>
      <c r="E8" s="24" t="s">
        <v>77</v>
      </c>
      <c r="F8" s="25" t="s">
        <v>670</v>
      </c>
      <c r="G8" s="26" t="s">
        <v>671</v>
      </c>
      <c r="H8" s="27">
        <v>1</v>
      </c>
      <c r="I8" s="36" t="str">
        <f t="shared" si="2"/>
        <v>A04</v>
      </c>
      <c r="J8" s="37" t="e">
        <f t="shared" si="0"/>
        <v>#NAME?</v>
      </c>
      <c r="K8" s="37" t="e">
        <f t="shared" si="1"/>
        <v>#NAME?</v>
      </c>
      <c r="L8" s="38">
        <f t="shared" si="3"/>
        <v>1</v>
      </c>
      <c r="M8" s="39" t="e">
        <f t="shared" si="4"/>
        <v>#NAME?</v>
      </c>
      <c r="N8" s="39" t="e">
        <f t="shared" si="5"/>
        <v>#NAME?</v>
      </c>
      <c r="O8" s="39" t="e">
        <f t="shared" si="6"/>
        <v>#NAME?</v>
      </c>
    </row>
    <row r="9" spans="1:15" s="4" customFormat="1" ht="27.75" customHeight="1">
      <c r="A9" s="22"/>
      <c r="B9" s="22"/>
      <c r="C9" s="23"/>
      <c r="D9" s="23" t="s">
        <v>664</v>
      </c>
      <c r="E9" s="24" t="s">
        <v>114</v>
      </c>
      <c r="F9" s="25" t="s">
        <v>670</v>
      </c>
      <c r="G9" s="26" t="s">
        <v>671</v>
      </c>
      <c r="H9" s="27">
        <v>1</v>
      </c>
      <c r="I9" s="36" t="str">
        <f t="shared" si="2"/>
        <v>A05</v>
      </c>
      <c r="J9" s="37" t="e">
        <f t="shared" si="0"/>
        <v>#NAME?</v>
      </c>
      <c r="K9" s="37" t="e">
        <f t="shared" si="1"/>
        <v>#NAME?</v>
      </c>
      <c r="L9" s="38">
        <f t="shared" si="3"/>
        <v>1</v>
      </c>
      <c r="M9" s="39" t="e">
        <f t="shared" si="4"/>
        <v>#NAME?</v>
      </c>
      <c r="N9" s="39" t="e">
        <f t="shared" si="5"/>
        <v>#NAME?</v>
      </c>
      <c r="O9" s="39" t="e">
        <f t="shared" si="6"/>
        <v>#NAME?</v>
      </c>
    </row>
    <row r="10" spans="1:15" s="4" customFormat="1" ht="27.75" customHeight="1">
      <c r="A10" s="22"/>
      <c r="B10" s="22"/>
      <c r="C10" s="23"/>
      <c r="D10" s="23" t="s">
        <v>664</v>
      </c>
      <c r="E10" s="24" t="s">
        <v>137</v>
      </c>
      <c r="F10" s="25" t="s">
        <v>670</v>
      </c>
      <c r="G10" s="26" t="s">
        <v>671</v>
      </c>
      <c r="H10" s="27">
        <v>1</v>
      </c>
      <c r="I10" s="36" t="str">
        <f t="shared" si="2"/>
        <v>A06</v>
      </c>
      <c r="J10" s="37" t="e">
        <f t="shared" si="0"/>
        <v>#NAME?</v>
      </c>
      <c r="K10" s="37" t="e">
        <f t="shared" si="1"/>
        <v>#NAME?</v>
      </c>
      <c r="L10" s="38">
        <f t="shared" si="3"/>
        <v>1</v>
      </c>
      <c r="M10" s="39" t="e">
        <f t="shared" si="4"/>
        <v>#NAME?</v>
      </c>
      <c r="N10" s="39" t="e">
        <f t="shared" si="5"/>
        <v>#NAME?</v>
      </c>
      <c r="O10" s="39" t="e">
        <f t="shared" si="6"/>
        <v>#NAME?</v>
      </c>
    </row>
    <row r="11" spans="1:15" s="4" customFormat="1" ht="27.75" customHeight="1">
      <c r="A11" s="22"/>
      <c r="B11" s="22"/>
      <c r="C11" s="23"/>
      <c r="D11" s="23" t="s">
        <v>664</v>
      </c>
      <c r="E11" s="24" t="s">
        <v>216</v>
      </c>
      <c r="F11" s="25" t="s">
        <v>672</v>
      </c>
      <c r="G11" s="26" t="s">
        <v>673</v>
      </c>
      <c r="H11" s="27">
        <v>2</v>
      </c>
      <c r="I11" s="36" t="str">
        <f t="shared" si="2"/>
        <v>A07</v>
      </c>
      <c r="J11" s="37" t="e">
        <f t="shared" si="0"/>
        <v>#NAME?</v>
      </c>
      <c r="K11" s="37" t="e">
        <f t="shared" si="1"/>
        <v>#NAME?</v>
      </c>
      <c r="L11" s="38">
        <f t="shared" si="3"/>
        <v>2</v>
      </c>
      <c r="M11" s="39" t="e">
        <f t="shared" si="4"/>
        <v>#NAME?</v>
      </c>
      <c r="N11" s="39" t="e">
        <f t="shared" si="5"/>
        <v>#NAME?</v>
      </c>
      <c r="O11" s="39" t="e">
        <f t="shared" si="6"/>
        <v>#NAME?</v>
      </c>
    </row>
    <row r="12" spans="1:15" s="4" customFormat="1" ht="27.75" customHeight="1">
      <c r="A12" s="22"/>
      <c r="B12" s="22"/>
      <c r="C12" s="23"/>
      <c r="D12" s="23" t="s">
        <v>664</v>
      </c>
      <c r="E12" s="24" t="s">
        <v>199</v>
      </c>
      <c r="F12" s="25" t="s">
        <v>674</v>
      </c>
      <c r="G12" s="26" t="s">
        <v>675</v>
      </c>
      <c r="H12" s="27">
        <v>1</v>
      </c>
      <c r="I12" s="36" t="str">
        <f t="shared" si="2"/>
        <v>A08</v>
      </c>
      <c r="J12" s="37" t="e">
        <f t="shared" si="0"/>
        <v>#NAME?</v>
      </c>
      <c r="K12" s="37" t="e">
        <f t="shared" si="1"/>
        <v>#NAME?</v>
      </c>
      <c r="L12" s="38">
        <f t="shared" si="3"/>
        <v>1</v>
      </c>
      <c r="M12" s="39" t="e">
        <f t="shared" si="4"/>
        <v>#NAME?</v>
      </c>
      <c r="N12" s="39" t="e">
        <f t="shared" si="5"/>
        <v>#NAME?</v>
      </c>
      <c r="O12" s="39" t="e">
        <f t="shared" si="6"/>
        <v>#NAME?</v>
      </c>
    </row>
    <row r="13" spans="1:15" s="4" customFormat="1" ht="27.75" customHeight="1">
      <c r="A13" s="22"/>
      <c r="B13" s="22"/>
      <c r="C13" s="23"/>
      <c r="D13" s="23" t="s">
        <v>664</v>
      </c>
      <c r="E13" s="24" t="s">
        <v>188</v>
      </c>
      <c r="F13" s="25" t="s">
        <v>676</v>
      </c>
      <c r="G13" s="28" t="s">
        <v>677</v>
      </c>
      <c r="H13" s="27">
        <v>2</v>
      </c>
      <c r="I13" s="36" t="str">
        <f t="shared" si="2"/>
        <v>A09</v>
      </c>
      <c r="J13" s="37" t="e">
        <f t="shared" si="0"/>
        <v>#NAME?</v>
      </c>
      <c r="K13" s="37" t="e">
        <f t="shared" si="1"/>
        <v>#NAME?</v>
      </c>
      <c r="L13" s="38">
        <f t="shared" si="3"/>
        <v>2</v>
      </c>
      <c r="M13" s="39" t="e">
        <f t="shared" si="4"/>
        <v>#NAME?</v>
      </c>
      <c r="N13" s="39" t="e">
        <f t="shared" si="5"/>
        <v>#NAME?</v>
      </c>
      <c r="O13" s="39" t="e">
        <f t="shared" si="6"/>
        <v>#NAME?</v>
      </c>
    </row>
    <row r="14" spans="1:15" s="4" customFormat="1" ht="27.75" customHeight="1">
      <c r="A14" s="22"/>
      <c r="B14" s="22"/>
      <c r="C14" s="23"/>
      <c r="D14" s="23" t="s">
        <v>664</v>
      </c>
      <c r="E14" s="24" t="s">
        <v>275</v>
      </c>
      <c r="F14" s="25" t="s">
        <v>678</v>
      </c>
      <c r="G14" s="28" t="s">
        <v>679</v>
      </c>
      <c r="H14" s="27">
        <v>1</v>
      </c>
      <c r="I14" s="36" t="str">
        <f t="shared" si="2"/>
        <v>A10</v>
      </c>
      <c r="J14" s="37" t="e">
        <f t="shared" si="0"/>
        <v>#NAME?</v>
      </c>
      <c r="K14" s="37" t="e">
        <f t="shared" si="1"/>
        <v>#NAME?</v>
      </c>
      <c r="L14" s="38">
        <f t="shared" si="3"/>
        <v>1</v>
      </c>
      <c r="M14" s="39" t="e">
        <f t="shared" si="4"/>
        <v>#NAME?</v>
      </c>
      <c r="N14" s="39" t="e">
        <f t="shared" si="5"/>
        <v>#NAME?</v>
      </c>
      <c r="O14" s="39" t="e">
        <f t="shared" si="6"/>
        <v>#NAME?</v>
      </c>
    </row>
    <row r="15" spans="1:15" s="4" customFormat="1" ht="27.75" customHeight="1">
      <c r="A15" s="22"/>
      <c r="B15" s="22"/>
      <c r="C15" s="23"/>
      <c r="D15" s="23" t="s">
        <v>664</v>
      </c>
      <c r="E15" s="24" t="s">
        <v>81</v>
      </c>
      <c r="F15" s="25" t="s">
        <v>680</v>
      </c>
      <c r="G15" s="28" t="s">
        <v>681</v>
      </c>
      <c r="H15" s="27">
        <v>1</v>
      </c>
      <c r="I15" s="36" t="str">
        <f t="shared" si="2"/>
        <v>A11</v>
      </c>
      <c r="J15" s="37" t="e">
        <f t="shared" si="0"/>
        <v>#NAME?</v>
      </c>
      <c r="K15" s="37" t="e">
        <f t="shared" si="1"/>
        <v>#NAME?</v>
      </c>
      <c r="L15" s="38">
        <f t="shared" si="3"/>
        <v>1</v>
      </c>
      <c r="M15" s="39" t="e">
        <f t="shared" si="4"/>
        <v>#NAME?</v>
      </c>
      <c r="N15" s="39" t="e">
        <f t="shared" si="5"/>
        <v>#NAME?</v>
      </c>
      <c r="O15" s="39" t="e">
        <f t="shared" si="6"/>
        <v>#NAME?</v>
      </c>
    </row>
    <row r="16" spans="1:15" s="4" customFormat="1" ht="27.75" customHeight="1">
      <c r="A16" s="22"/>
      <c r="B16" s="22"/>
      <c r="C16" s="23"/>
      <c r="D16" s="23" t="s">
        <v>664</v>
      </c>
      <c r="E16" s="24" t="s">
        <v>682</v>
      </c>
      <c r="F16" s="25" t="s">
        <v>683</v>
      </c>
      <c r="G16" s="28" t="s">
        <v>684</v>
      </c>
      <c r="H16" s="27">
        <v>1</v>
      </c>
      <c r="I16" s="36" t="str">
        <f t="shared" si="2"/>
        <v>A12</v>
      </c>
      <c r="J16" s="37" t="e">
        <f t="shared" si="0"/>
        <v>#NAME?</v>
      </c>
      <c r="K16" s="37" t="e">
        <f t="shared" si="1"/>
        <v>#NAME?</v>
      </c>
      <c r="L16" s="38">
        <f t="shared" si="3"/>
        <v>1</v>
      </c>
      <c r="M16" s="39" t="e">
        <f t="shared" si="4"/>
        <v>#NAME?</v>
      </c>
      <c r="N16" s="39" t="e">
        <f t="shared" si="5"/>
        <v>#NAME?</v>
      </c>
      <c r="O16" s="39" t="e">
        <f t="shared" si="6"/>
        <v>#NAME?</v>
      </c>
    </row>
    <row r="17" spans="1:15" s="4" customFormat="1" ht="27.75" customHeight="1">
      <c r="A17" s="22"/>
      <c r="B17" s="22"/>
      <c r="C17" s="23"/>
      <c r="D17" s="23" t="s">
        <v>664</v>
      </c>
      <c r="E17" s="24" t="s">
        <v>685</v>
      </c>
      <c r="F17" s="25" t="s">
        <v>686</v>
      </c>
      <c r="G17" s="28" t="s">
        <v>687</v>
      </c>
      <c r="H17" s="27">
        <v>2</v>
      </c>
      <c r="I17" s="36" t="str">
        <f t="shared" si="2"/>
        <v>A13</v>
      </c>
      <c r="J17" s="37" t="e">
        <f t="shared" si="0"/>
        <v>#NAME?</v>
      </c>
      <c r="K17" s="37" t="e">
        <f t="shared" si="1"/>
        <v>#NAME?</v>
      </c>
      <c r="L17" s="38">
        <f t="shared" si="3"/>
        <v>2</v>
      </c>
      <c r="M17" s="39" t="e">
        <f t="shared" si="4"/>
        <v>#NAME?</v>
      </c>
      <c r="N17" s="39" t="e">
        <f t="shared" si="5"/>
        <v>#NAME?</v>
      </c>
      <c r="O17" s="39" t="e">
        <f t="shared" si="6"/>
        <v>#NAME?</v>
      </c>
    </row>
    <row r="18" spans="1:15" s="4" customFormat="1" ht="27.75" customHeight="1">
      <c r="A18" s="22"/>
      <c r="B18" s="22"/>
      <c r="C18" s="23"/>
      <c r="D18" s="23" t="s">
        <v>664</v>
      </c>
      <c r="E18" s="24" t="s">
        <v>688</v>
      </c>
      <c r="F18" s="25" t="s">
        <v>689</v>
      </c>
      <c r="G18" s="28" t="s">
        <v>690</v>
      </c>
      <c r="H18" s="27">
        <v>1</v>
      </c>
      <c r="I18" s="36" t="str">
        <f t="shared" si="2"/>
        <v>A14</v>
      </c>
      <c r="J18" s="37" t="e">
        <f t="shared" si="0"/>
        <v>#NAME?</v>
      </c>
      <c r="K18" s="37" t="e">
        <f t="shared" si="1"/>
        <v>#NAME?</v>
      </c>
      <c r="L18" s="38">
        <f t="shared" si="3"/>
        <v>1</v>
      </c>
      <c r="M18" s="39" t="e">
        <f t="shared" si="4"/>
        <v>#NAME?</v>
      </c>
      <c r="N18" s="39" t="e">
        <f t="shared" si="5"/>
        <v>#NAME?</v>
      </c>
      <c r="O18" s="39" t="e">
        <f t="shared" si="6"/>
        <v>#NAME?</v>
      </c>
    </row>
    <row r="19" spans="1:15" ht="27.75" customHeight="1">
      <c r="A19" s="22"/>
      <c r="B19" s="22"/>
      <c r="C19" s="23"/>
      <c r="D19" s="23" t="s">
        <v>664</v>
      </c>
      <c r="E19" s="24" t="s">
        <v>691</v>
      </c>
      <c r="F19" s="25" t="s">
        <v>692</v>
      </c>
      <c r="G19" s="28" t="s">
        <v>693</v>
      </c>
      <c r="H19" s="27">
        <v>1</v>
      </c>
      <c r="I19" s="36" t="str">
        <f t="shared" si="2"/>
        <v>A15</v>
      </c>
      <c r="J19" s="37" t="e">
        <f t="shared" si="0"/>
        <v>#NAME?</v>
      </c>
      <c r="K19" s="37" t="e">
        <f t="shared" si="1"/>
        <v>#NAME?</v>
      </c>
      <c r="L19" s="38">
        <f t="shared" si="3"/>
        <v>1</v>
      </c>
      <c r="M19" s="39" t="e">
        <f t="shared" si="4"/>
        <v>#NAME?</v>
      </c>
      <c r="N19" s="39" t="e">
        <f t="shared" si="5"/>
        <v>#NAME?</v>
      </c>
      <c r="O19" s="39" t="e">
        <f t="shared" si="6"/>
        <v>#NAME?</v>
      </c>
    </row>
    <row r="20" spans="1:15" ht="27.75" customHeight="1">
      <c r="A20" s="22"/>
      <c r="B20" s="22"/>
      <c r="C20" s="23"/>
      <c r="D20" s="23" t="s">
        <v>664</v>
      </c>
      <c r="E20" s="24" t="s">
        <v>694</v>
      </c>
      <c r="F20" s="25" t="s">
        <v>695</v>
      </c>
      <c r="G20" s="26" t="s">
        <v>696</v>
      </c>
      <c r="H20" s="27">
        <v>1</v>
      </c>
      <c r="I20" s="36" t="str">
        <f t="shared" si="2"/>
        <v>A16</v>
      </c>
      <c r="J20" s="37" t="e">
        <f t="shared" si="0"/>
        <v>#NAME?</v>
      </c>
      <c r="K20" s="37" t="e">
        <f t="shared" si="1"/>
        <v>#NAME?</v>
      </c>
      <c r="L20" s="38">
        <f t="shared" si="3"/>
        <v>1</v>
      </c>
      <c r="M20" s="39" t="e">
        <f t="shared" si="4"/>
        <v>#NAME?</v>
      </c>
      <c r="N20" s="39" t="e">
        <f t="shared" si="5"/>
        <v>#NAME?</v>
      </c>
      <c r="O20" s="39" t="e">
        <f t="shared" si="6"/>
        <v>#NAME?</v>
      </c>
    </row>
    <row r="21" spans="1:15" ht="27.75" customHeight="1">
      <c r="A21" s="22"/>
      <c r="B21" s="22"/>
      <c r="C21" s="23"/>
      <c r="D21" s="23" t="s">
        <v>664</v>
      </c>
      <c r="E21" s="24" t="s">
        <v>697</v>
      </c>
      <c r="F21" s="25" t="s">
        <v>698</v>
      </c>
      <c r="G21" s="26" t="s">
        <v>696</v>
      </c>
      <c r="H21" s="27">
        <v>1</v>
      </c>
      <c r="I21" s="36" t="str">
        <f t="shared" si="2"/>
        <v>A17</v>
      </c>
      <c r="J21" s="37" t="e">
        <f t="shared" si="0"/>
        <v>#NAME?</v>
      </c>
      <c r="K21" s="37" t="e">
        <f t="shared" si="1"/>
        <v>#NAME?</v>
      </c>
      <c r="L21" s="38">
        <f t="shared" si="3"/>
        <v>1</v>
      </c>
      <c r="M21" s="39" t="e">
        <f t="shared" si="4"/>
        <v>#NAME?</v>
      </c>
      <c r="N21" s="39" t="e">
        <f t="shared" si="5"/>
        <v>#NAME?</v>
      </c>
      <c r="O21" s="39" t="e">
        <f t="shared" si="6"/>
        <v>#NAME?</v>
      </c>
    </row>
    <row r="22" spans="1:15" ht="27.75" customHeight="1">
      <c r="A22" s="22"/>
      <c r="B22" s="22"/>
      <c r="C22" s="23"/>
      <c r="D22" s="23" t="s">
        <v>699</v>
      </c>
      <c r="E22" s="24" t="s">
        <v>700</v>
      </c>
      <c r="F22" s="25" t="s">
        <v>701</v>
      </c>
      <c r="G22" s="26" t="s">
        <v>702</v>
      </c>
      <c r="H22" s="27">
        <v>1</v>
      </c>
      <c r="I22" s="36" t="str">
        <f t="shared" si="2"/>
        <v>B01</v>
      </c>
      <c r="J22" s="37" t="e">
        <f t="shared" si="0"/>
        <v>#NAME?</v>
      </c>
      <c r="K22" s="37" t="e">
        <f t="shared" si="1"/>
        <v>#NAME?</v>
      </c>
      <c r="L22" s="38">
        <f t="shared" si="3"/>
        <v>1</v>
      </c>
      <c r="M22" s="39" t="e">
        <f t="shared" si="4"/>
        <v>#NAME?</v>
      </c>
      <c r="N22" s="39" t="e">
        <f t="shared" si="5"/>
        <v>#NAME?</v>
      </c>
      <c r="O22" s="39" t="e">
        <f t="shared" si="6"/>
        <v>#NAME?</v>
      </c>
    </row>
    <row r="23" spans="1:15" ht="27.75" customHeight="1">
      <c r="A23" s="22"/>
      <c r="B23" s="22"/>
      <c r="C23" s="23"/>
      <c r="D23" s="23" t="s">
        <v>699</v>
      </c>
      <c r="E23" s="24" t="s">
        <v>703</v>
      </c>
      <c r="F23" s="25" t="s">
        <v>701</v>
      </c>
      <c r="G23" s="26" t="s">
        <v>704</v>
      </c>
      <c r="H23" s="27">
        <v>2</v>
      </c>
      <c r="I23" s="36" t="str">
        <f t="shared" si="2"/>
        <v>B02</v>
      </c>
      <c r="J23" s="37" t="e">
        <f t="shared" si="0"/>
        <v>#NAME?</v>
      </c>
      <c r="K23" s="37" t="e">
        <f t="shared" si="1"/>
        <v>#NAME?</v>
      </c>
      <c r="L23" s="38">
        <f t="shared" si="3"/>
        <v>2</v>
      </c>
      <c r="M23" s="39" t="e">
        <f t="shared" si="4"/>
        <v>#NAME?</v>
      </c>
      <c r="N23" s="39" t="e">
        <f t="shared" si="5"/>
        <v>#NAME?</v>
      </c>
      <c r="O23" s="39" t="e">
        <f t="shared" si="6"/>
        <v>#NAME?</v>
      </c>
    </row>
    <row r="24" spans="1:15" ht="27.75" customHeight="1">
      <c r="A24" s="22"/>
      <c r="B24" s="22"/>
      <c r="C24" s="23"/>
      <c r="D24" s="23" t="s">
        <v>699</v>
      </c>
      <c r="E24" s="24" t="s">
        <v>705</v>
      </c>
      <c r="F24" s="25" t="s">
        <v>701</v>
      </c>
      <c r="G24" s="26" t="s">
        <v>706</v>
      </c>
      <c r="H24" s="27">
        <v>1</v>
      </c>
      <c r="I24" s="36" t="str">
        <f t="shared" si="2"/>
        <v>B03</v>
      </c>
      <c r="J24" s="37" t="e">
        <f t="shared" si="0"/>
        <v>#NAME?</v>
      </c>
      <c r="K24" s="37" t="e">
        <f t="shared" si="1"/>
        <v>#NAME?</v>
      </c>
      <c r="L24" s="38">
        <f t="shared" si="3"/>
        <v>1</v>
      </c>
      <c r="M24" s="39" t="e">
        <f t="shared" si="4"/>
        <v>#NAME?</v>
      </c>
      <c r="N24" s="39" t="e">
        <f t="shared" si="5"/>
        <v>#NAME?</v>
      </c>
      <c r="O24" s="39" t="e">
        <f t="shared" si="6"/>
        <v>#NAME?</v>
      </c>
    </row>
    <row r="25" spans="1:15" ht="27.75" customHeight="1">
      <c r="A25" s="22"/>
      <c r="B25" s="22"/>
      <c r="C25" s="23"/>
      <c r="D25" s="23" t="s">
        <v>699</v>
      </c>
      <c r="E25" s="24" t="s">
        <v>707</v>
      </c>
      <c r="F25" s="25" t="s">
        <v>701</v>
      </c>
      <c r="G25" s="26" t="s">
        <v>708</v>
      </c>
      <c r="H25" s="27">
        <v>1</v>
      </c>
      <c r="I25" s="36" t="str">
        <f t="shared" si="2"/>
        <v>B04</v>
      </c>
      <c r="J25" s="37" t="e">
        <f t="shared" si="0"/>
        <v>#NAME?</v>
      </c>
      <c r="K25" s="37" t="e">
        <f t="shared" si="1"/>
        <v>#NAME?</v>
      </c>
      <c r="L25" s="38">
        <f t="shared" si="3"/>
        <v>1</v>
      </c>
      <c r="M25" s="39" t="e">
        <f t="shared" si="4"/>
        <v>#NAME?</v>
      </c>
      <c r="N25" s="39" t="e">
        <f t="shared" si="5"/>
        <v>#NAME?</v>
      </c>
      <c r="O25" s="39" t="e">
        <f t="shared" si="6"/>
        <v>#NAME?</v>
      </c>
    </row>
    <row r="26" spans="1:15" ht="27.75" customHeight="1">
      <c r="A26" s="22"/>
      <c r="B26" s="22"/>
      <c r="C26" s="23"/>
      <c r="D26" s="23" t="s">
        <v>699</v>
      </c>
      <c r="E26" s="24" t="s">
        <v>709</v>
      </c>
      <c r="F26" s="25" t="s">
        <v>701</v>
      </c>
      <c r="G26" s="26" t="s">
        <v>710</v>
      </c>
      <c r="H26" s="27">
        <v>1</v>
      </c>
      <c r="I26" s="36" t="str">
        <f t="shared" si="2"/>
        <v>B05</v>
      </c>
      <c r="J26" s="37" t="e">
        <f t="shared" si="0"/>
        <v>#NAME?</v>
      </c>
      <c r="K26" s="37" t="e">
        <f t="shared" si="1"/>
        <v>#NAME?</v>
      </c>
      <c r="L26" s="38">
        <f t="shared" si="3"/>
        <v>1</v>
      </c>
      <c r="M26" s="39" t="e">
        <f t="shared" si="4"/>
        <v>#NAME?</v>
      </c>
      <c r="N26" s="39" t="e">
        <f t="shared" si="5"/>
        <v>#NAME?</v>
      </c>
      <c r="O26" s="39" t="e">
        <f t="shared" si="6"/>
        <v>#NAME?</v>
      </c>
    </row>
    <row r="27" spans="1:15" ht="27.75" customHeight="1">
      <c r="A27" s="22"/>
      <c r="B27" s="22"/>
      <c r="C27" s="23"/>
      <c r="D27" s="23" t="s">
        <v>699</v>
      </c>
      <c r="E27" s="24" t="s">
        <v>711</v>
      </c>
      <c r="F27" s="25" t="s">
        <v>701</v>
      </c>
      <c r="G27" s="26" t="s">
        <v>712</v>
      </c>
      <c r="H27" s="27">
        <v>1</v>
      </c>
      <c r="I27" s="36" t="str">
        <f t="shared" si="2"/>
        <v>B06</v>
      </c>
      <c r="J27" s="37" t="e">
        <f t="shared" si="0"/>
        <v>#NAME?</v>
      </c>
      <c r="K27" s="37" t="e">
        <f t="shared" si="1"/>
        <v>#NAME?</v>
      </c>
      <c r="L27" s="38">
        <f t="shared" si="3"/>
        <v>1</v>
      </c>
      <c r="M27" s="39" t="e">
        <f t="shared" si="4"/>
        <v>#NAME?</v>
      </c>
      <c r="N27" s="39" t="e">
        <f t="shared" si="5"/>
        <v>#NAME?</v>
      </c>
      <c r="O27" s="39" t="e">
        <f t="shared" si="6"/>
        <v>#NAME?</v>
      </c>
    </row>
    <row r="28" spans="1:15" ht="27.75" customHeight="1">
      <c r="A28" s="22"/>
      <c r="B28" s="22"/>
      <c r="C28" s="23"/>
      <c r="D28" s="23" t="s">
        <v>699</v>
      </c>
      <c r="E28" s="24" t="s">
        <v>713</v>
      </c>
      <c r="F28" s="25" t="s">
        <v>701</v>
      </c>
      <c r="G28" s="26" t="s">
        <v>714</v>
      </c>
      <c r="H28" s="27">
        <v>2</v>
      </c>
      <c r="I28" s="36" t="str">
        <f t="shared" si="2"/>
        <v>B07</v>
      </c>
      <c r="J28" s="37" t="e">
        <f t="shared" si="0"/>
        <v>#NAME?</v>
      </c>
      <c r="K28" s="37" t="e">
        <f t="shared" si="1"/>
        <v>#NAME?</v>
      </c>
      <c r="L28" s="38">
        <f t="shared" si="3"/>
        <v>2</v>
      </c>
      <c r="M28" s="39" t="e">
        <f t="shared" si="4"/>
        <v>#NAME?</v>
      </c>
      <c r="N28" s="39" t="e">
        <f t="shared" si="5"/>
        <v>#NAME?</v>
      </c>
      <c r="O28" s="39" t="e">
        <f t="shared" si="6"/>
        <v>#NAME?</v>
      </c>
    </row>
    <row r="29" spans="1:15" ht="27.75" customHeight="1">
      <c r="A29" s="22"/>
      <c r="B29" s="22"/>
      <c r="C29" s="23"/>
      <c r="D29" s="23" t="s">
        <v>699</v>
      </c>
      <c r="E29" s="24" t="s">
        <v>715</v>
      </c>
      <c r="F29" s="25" t="s">
        <v>701</v>
      </c>
      <c r="G29" s="26" t="s">
        <v>716</v>
      </c>
      <c r="H29" s="27">
        <v>1</v>
      </c>
      <c r="I29" s="36" t="str">
        <f t="shared" si="2"/>
        <v>B08</v>
      </c>
      <c r="J29" s="37" t="e">
        <f t="shared" si="0"/>
        <v>#NAME?</v>
      </c>
      <c r="K29" s="37" t="e">
        <f t="shared" si="1"/>
        <v>#NAME?</v>
      </c>
      <c r="L29" s="38">
        <f t="shared" si="3"/>
        <v>1</v>
      </c>
      <c r="M29" s="39" t="e">
        <f t="shared" si="4"/>
        <v>#NAME?</v>
      </c>
      <c r="N29" s="39" t="e">
        <f t="shared" si="5"/>
        <v>#NAME?</v>
      </c>
      <c r="O29" s="39" t="e">
        <f t="shared" si="6"/>
        <v>#NAME?</v>
      </c>
    </row>
    <row r="30" spans="1:15" ht="27.75" customHeight="1">
      <c r="A30" s="22"/>
      <c r="B30" s="22"/>
      <c r="C30" s="23"/>
      <c r="D30" s="23" t="s">
        <v>699</v>
      </c>
      <c r="E30" s="24" t="s">
        <v>717</v>
      </c>
      <c r="F30" s="25" t="s">
        <v>701</v>
      </c>
      <c r="G30" s="26" t="s">
        <v>718</v>
      </c>
      <c r="H30" s="27">
        <v>1</v>
      </c>
      <c r="I30" s="36" t="str">
        <f t="shared" si="2"/>
        <v>B09</v>
      </c>
      <c r="J30" s="37" t="e">
        <f t="shared" si="0"/>
        <v>#NAME?</v>
      </c>
      <c r="K30" s="37" t="e">
        <f t="shared" si="1"/>
        <v>#NAME?</v>
      </c>
      <c r="L30" s="38">
        <f t="shared" si="3"/>
        <v>1</v>
      </c>
      <c r="M30" s="39" t="e">
        <f t="shared" si="4"/>
        <v>#NAME?</v>
      </c>
      <c r="N30" s="39" t="e">
        <f t="shared" si="5"/>
        <v>#NAME?</v>
      </c>
      <c r="O30" s="39" t="e">
        <f t="shared" si="6"/>
        <v>#NAME?</v>
      </c>
    </row>
    <row r="31" spans="1:15" ht="27.75" customHeight="1">
      <c r="A31" s="22"/>
      <c r="B31" s="22"/>
      <c r="C31" s="23"/>
      <c r="D31" s="23" t="s">
        <v>699</v>
      </c>
      <c r="E31" s="24" t="s">
        <v>719</v>
      </c>
      <c r="F31" s="25" t="s">
        <v>701</v>
      </c>
      <c r="G31" s="26" t="s">
        <v>720</v>
      </c>
      <c r="H31" s="27">
        <v>2</v>
      </c>
      <c r="I31" s="36" t="str">
        <f t="shared" si="2"/>
        <v>B10</v>
      </c>
      <c r="J31" s="37" t="e">
        <f t="shared" si="0"/>
        <v>#NAME?</v>
      </c>
      <c r="K31" s="37" t="e">
        <f t="shared" si="1"/>
        <v>#NAME?</v>
      </c>
      <c r="L31" s="38">
        <f t="shared" si="3"/>
        <v>2</v>
      </c>
      <c r="M31" s="39" t="e">
        <f t="shared" si="4"/>
        <v>#NAME?</v>
      </c>
      <c r="N31" s="39" t="e">
        <f t="shared" si="5"/>
        <v>#NAME?</v>
      </c>
      <c r="O31" s="39" t="e">
        <f t="shared" si="6"/>
        <v>#NAME?</v>
      </c>
    </row>
    <row r="32" spans="1:15" ht="27.75" customHeight="1">
      <c r="A32" s="22"/>
      <c r="B32" s="22"/>
      <c r="C32" s="23"/>
      <c r="D32" s="23" t="s">
        <v>699</v>
      </c>
      <c r="E32" s="24" t="s">
        <v>721</v>
      </c>
      <c r="F32" s="25" t="s">
        <v>701</v>
      </c>
      <c r="G32" s="26" t="s">
        <v>722</v>
      </c>
      <c r="H32" s="27">
        <v>1</v>
      </c>
      <c r="I32" s="36" t="str">
        <f t="shared" si="2"/>
        <v>B11</v>
      </c>
      <c r="J32" s="37" t="e">
        <f t="shared" si="0"/>
        <v>#NAME?</v>
      </c>
      <c r="K32" s="37" t="e">
        <f t="shared" si="1"/>
        <v>#NAME?</v>
      </c>
      <c r="L32" s="38">
        <f t="shared" si="3"/>
        <v>1</v>
      </c>
      <c r="M32" s="39" t="e">
        <f t="shared" si="4"/>
        <v>#NAME?</v>
      </c>
      <c r="N32" s="39" t="e">
        <f t="shared" si="5"/>
        <v>#NAME?</v>
      </c>
      <c r="O32" s="39" t="e">
        <f t="shared" si="6"/>
        <v>#NAME?</v>
      </c>
    </row>
    <row r="33" spans="1:15" ht="27.75" customHeight="1">
      <c r="A33" s="22"/>
      <c r="B33" s="22"/>
      <c r="C33" s="23"/>
      <c r="D33" s="23" t="s">
        <v>699</v>
      </c>
      <c r="E33" s="24" t="s">
        <v>723</v>
      </c>
      <c r="F33" s="25" t="s">
        <v>724</v>
      </c>
      <c r="G33" s="26" t="s">
        <v>712</v>
      </c>
      <c r="H33" s="27">
        <v>3</v>
      </c>
      <c r="I33" s="36" t="str">
        <f t="shared" si="2"/>
        <v>B12</v>
      </c>
      <c r="J33" s="37" t="e">
        <f t="shared" si="0"/>
        <v>#NAME?</v>
      </c>
      <c r="K33" s="37" t="e">
        <f t="shared" si="1"/>
        <v>#NAME?</v>
      </c>
      <c r="L33" s="38">
        <f t="shared" si="3"/>
        <v>3</v>
      </c>
      <c r="M33" s="39" t="e">
        <f t="shared" si="4"/>
        <v>#NAME?</v>
      </c>
      <c r="N33" s="39" t="e">
        <f t="shared" si="5"/>
        <v>#NAME?</v>
      </c>
      <c r="O33" s="39" t="e">
        <f t="shared" si="6"/>
        <v>#NAME?</v>
      </c>
    </row>
    <row r="34" spans="1:15" ht="27.75" customHeight="1">
      <c r="A34" s="22"/>
      <c r="B34" s="22"/>
      <c r="C34" s="23"/>
      <c r="D34" s="23" t="s">
        <v>699</v>
      </c>
      <c r="E34" s="24" t="s">
        <v>725</v>
      </c>
      <c r="F34" s="25" t="s">
        <v>724</v>
      </c>
      <c r="G34" s="26" t="s">
        <v>716</v>
      </c>
      <c r="H34" s="27">
        <v>1</v>
      </c>
      <c r="I34" s="36" t="str">
        <f t="shared" si="2"/>
        <v>B13</v>
      </c>
      <c r="J34" s="37" t="e">
        <f t="shared" si="0"/>
        <v>#NAME?</v>
      </c>
      <c r="K34" s="37" t="e">
        <f t="shared" si="1"/>
        <v>#NAME?</v>
      </c>
      <c r="L34" s="38">
        <f t="shared" si="3"/>
        <v>1</v>
      </c>
      <c r="M34" s="39" t="e">
        <f t="shared" si="4"/>
        <v>#NAME?</v>
      </c>
      <c r="N34" s="39" t="e">
        <f t="shared" si="5"/>
        <v>#NAME?</v>
      </c>
      <c r="O34" s="39" t="e">
        <f t="shared" si="6"/>
        <v>#NAME?</v>
      </c>
    </row>
    <row r="35" spans="1:15" ht="27.75" customHeight="1">
      <c r="A35" s="22"/>
      <c r="B35" s="22"/>
      <c r="C35" s="23"/>
      <c r="D35" s="23" t="s">
        <v>699</v>
      </c>
      <c r="E35" s="24" t="s">
        <v>726</v>
      </c>
      <c r="F35" s="25" t="s">
        <v>724</v>
      </c>
      <c r="G35" s="26" t="s">
        <v>720</v>
      </c>
      <c r="H35" s="27">
        <v>2</v>
      </c>
      <c r="I35" s="36" t="str">
        <f t="shared" si="2"/>
        <v>B14</v>
      </c>
      <c r="J35" s="37" t="e">
        <f t="shared" si="0"/>
        <v>#NAME?</v>
      </c>
      <c r="K35" s="37" t="e">
        <f t="shared" si="1"/>
        <v>#NAME?</v>
      </c>
      <c r="L35" s="38">
        <f t="shared" si="3"/>
        <v>2</v>
      </c>
      <c r="M35" s="39" t="e">
        <f t="shared" si="4"/>
        <v>#NAME?</v>
      </c>
      <c r="N35" s="39" t="e">
        <f t="shared" si="5"/>
        <v>#NAME?</v>
      </c>
      <c r="O35" s="39" t="e">
        <f t="shared" si="6"/>
        <v>#NAME?</v>
      </c>
    </row>
    <row r="36" spans="1:15" ht="27.75" customHeight="1">
      <c r="A36" s="22"/>
      <c r="B36" s="22"/>
      <c r="C36" s="23"/>
      <c r="D36" s="23" t="s">
        <v>699</v>
      </c>
      <c r="E36" s="24" t="s">
        <v>727</v>
      </c>
      <c r="F36" s="25" t="s">
        <v>724</v>
      </c>
      <c r="G36" s="26" t="s">
        <v>708</v>
      </c>
      <c r="H36" s="27">
        <v>3</v>
      </c>
      <c r="I36" s="36" t="str">
        <f t="shared" si="2"/>
        <v>B15</v>
      </c>
      <c r="J36" s="37" t="e">
        <f t="shared" si="0"/>
        <v>#NAME?</v>
      </c>
      <c r="K36" s="37" t="e">
        <f t="shared" si="1"/>
        <v>#NAME?</v>
      </c>
      <c r="L36" s="38">
        <f t="shared" si="3"/>
        <v>3</v>
      </c>
      <c r="M36" s="39" t="e">
        <f t="shared" si="4"/>
        <v>#NAME?</v>
      </c>
      <c r="N36" s="39" t="e">
        <f t="shared" si="5"/>
        <v>#NAME?</v>
      </c>
      <c r="O36" s="39" t="e">
        <f t="shared" si="6"/>
        <v>#NAME?</v>
      </c>
    </row>
    <row r="37" spans="1:15" ht="27.75" customHeight="1">
      <c r="A37" s="22"/>
      <c r="B37" s="22"/>
      <c r="C37" s="23"/>
      <c r="D37" s="23" t="s">
        <v>699</v>
      </c>
      <c r="E37" s="24" t="s">
        <v>728</v>
      </c>
      <c r="F37" s="25" t="s">
        <v>724</v>
      </c>
      <c r="G37" s="26" t="s">
        <v>714</v>
      </c>
      <c r="H37" s="27">
        <v>1</v>
      </c>
      <c r="I37" s="36" t="str">
        <f t="shared" si="2"/>
        <v>B16</v>
      </c>
      <c r="J37" s="37" t="e">
        <f t="shared" ref="J37:J68" si="7">VLOOKUP(I37,报名结果表,1,FALSE)</f>
        <v>#NAME?</v>
      </c>
      <c r="K37" s="37" t="e">
        <f t="shared" ref="K37:K71" si="8">VLOOKUP(I37,报名结果表,7,FALSE)</f>
        <v>#NAME?</v>
      </c>
      <c r="L37" s="38">
        <f t="shared" si="3"/>
        <v>1</v>
      </c>
      <c r="M37" s="39" t="e">
        <f t="shared" si="4"/>
        <v>#NAME?</v>
      </c>
      <c r="N37" s="39" t="e">
        <f t="shared" si="5"/>
        <v>#NAME?</v>
      </c>
      <c r="O37" s="39" t="e">
        <f t="shared" si="6"/>
        <v>#NAME?</v>
      </c>
    </row>
    <row r="38" spans="1:15" ht="27.75" customHeight="1">
      <c r="A38" s="22"/>
      <c r="B38" s="22"/>
      <c r="C38" s="23"/>
      <c r="D38" s="23" t="s">
        <v>699</v>
      </c>
      <c r="E38" s="24" t="s">
        <v>729</v>
      </c>
      <c r="F38" s="25" t="s">
        <v>724</v>
      </c>
      <c r="G38" s="26" t="s">
        <v>722</v>
      </c>
      <c r="H38" s="27">
        <v>4</v>
      </c>
      <c r="I38" s="36" t="str">
        <f t="shared" si="2"/>
        <v>B17</v>
      </c>
      <c r="J38" s="37" t="e">
        <f t="shared" si="7"/>
        <v>#NAME?</v>
      </c>
      <c r="K38" s="37" t="e">
        <f t="shared" si="8"/>
        <v>#NAME?</v>
      </c>
      <c r="L38" s="38">
        <f t="shared" si="3"/>
        <v>4</v>
      </c>
      <c r="M38" s="39" t="e">
        <f t="shared" si="4"/>
        <v>#NAME?</v>
      </c>
      <c r="N38" s="39" t="e">
        <f t="shared" si="5"/>
        <v>#NAME?</v>
      </c>
      <c r="O38" s="39" t="e">
        <f t="shared" si="6"/>
        <v>#NAME?</v>
      </c>
    </row>
    <row r="39" spans="1:15" ht="27.75" customHeight="1">
      <c r="A39" s="22"/>
      <c r="B39" s="22"/>
      <c r="C39" s="23"/>
      <c r="D39" s="23" t="s">
        <v>699</v>
      </c>
      <c r="E39" s="24" t="s">
        <v>730</v>
      </c>
      <c r="F39" s="25" t="s">
        <v>731</v>
      </c>
      <c r="G39" s="26" t="s">
        <v>720</v>
      </c>
      <c r="H39" s="27">
        <v>2</v>
      </c>
      <c r="I39" s="36" t="str">
        <f t="shared" si="2"/>
        <v>B18</v>
      </c>
      <c r="J39" s="37" t="e">
        <f t="shared" si="7"/>
        <v>#NAME?</v>
      </c>
      <c r="K39" s="37" t="e">
        <f t="shared" si="8"/>
        <v>#NAME?</v>
      </c>
      <c r="L39" s="38">
        <f t="shared" si="3"/>
        <v>2</v>
      </c>
      <c r="M39" s="39" t="e">
        <f t="shared" si="4"/>
        <v>#NAME?</v>
      </c>
      <c r="N39" s="39" t="e">
        <f t="shared" si="5"/>
        <v>#NAME?</v>
      </c>
      <c r="O39" s="39" t="e">
        <f t="shared" si="6"/>
        <v>#NAME?</v>
      </c>
    </row>
    <row r="40" spans="1:15" ht="27.75" customHeight="1">
      <c r="A40" s="22"/>
      <c r="B40" s="22"/>
      <c r="C40" s="23"/>
      <c r="D40" s="23" t="s">
        <v>699</v>
      </c>
      <c r="E40" s="24" t="s">
        <v>732</v>
      </c>
      <c r="F40" s="25" t="s">
        <v>731</v>
      </c>
      <c r="G40" s="26" t="s">
        <v>704</v>
      </c>
      <c r="H40" s="27">
        <v>1</v>
      </c>
      <c r="I40" s="36" t="str">
        <f t="shared" si="2"/>
        <v>B19</v>
      </c>
      <c r="J40" s="37" t="e">
        <f t="shared" si="7"/>
        <v>#NAME?</v>
      </c>
      <c r="K40" s="37" t="e">
        <f t="shared" si="8"/>
        <v>#NAME?</v>
      </c>
      <c r="L40" s="38">
        <f t="shared" si="3"/>
        <v>1</v>
      </c>
      <c r="M40" s="39" t="e">
        <f t="shared" si="4"/>
        <v>#NAME?</v>
      </c>
      <c r="N40" s="39" t="e">
        <f t="shared" si="5"/>
        <v>#NAME?</v>
      </c>
      <c r="O40" s="39" t="e">
        <f t="shared" si="6"/>
        <v>#NAME?</v>
      </c>
    </row>
    <row r="41" spans="1:15" ht="27.75" customHeight="1">
      <c r="A41" s="22"/>
      <c r="B41" s="22"/>
      <c r="C41" s="23"/>
      <c r="D41" s="23" t="s">
        <v>699</v>
      </c>
      <c r="E41" s="24" t="s">
        <v>733</v>
      </c>
      <c r="F41" s="25" t="s">
        <v>731</v>
      </c>
      <c r="G41" s="26" t="s">
        <v>722</v>
      </c>
      <c r="H41" s="27">
        <v>2</v>
      </c>
      <c r="I41" s="36" t="str">
        <f t="shared" si="2"/>
        <v>B20</v>
      </c>
      <c r="J41" s="37" t="e">
        <f t="shared" si="7"/>
        <v>#NAME?</v>
      </c>
      <c r="K41" s="37" t="e">
        <f t="shared" si="8"/>
        <v>#NAME?</v>
      </c>
      <c r="L41" s="38">
        <f t="shared" si="3"/>
        <v>2</v>
      </c>
      <c r="M41" s="39" t="e">
        <f t="shared" si="4"/>
        <v>#NAME?</v>
      </c>
      <c r="N41" s="39" t="e">
        <f t="shared" si="5"/>
        <v>#NAME?</v>
      </c>
      <c r="O41" s="39" t="e">
        <f t="shared" si="6"/>
        <v>#NAME?</v>
      </c>
    </row>
    <row r="42" spans="1:15" ht="27.75" customHeight="1">
      <c r="A42" s="22"/>
      <c r="B42" s="22"/>
      <c r="C42" s="23"/>
      <c r="D42" s="23" t="s">
        <v>699</v>
      </c>
      <c r="E42" s="24" t="s">
        <v>734</v>
      </c>
      <c r="F42" s="25" t="s">
        <v>735</v>
      </c>
      <c r="G42" s="26" t="s">
        <v>736</v>
      </c>
      <c r="H42" s="27">
        <v>2</v>
      </c>
      <c r="I42" s="36" t="str">
        <f t="shared" si="2"/>
        <v>B21</v>
      </c>
      <c r="J42" s="37" t="e">
        <f t="shared" si="7"/>
        <v>#NAME?</v>
      </c>
      <c r="K42" s="37" t="e">
        <f t="shared" si="8"/>
        <v>#NAME?</v>
      </c>
      <c r="L42" s="38">
        <f t="shared" si="3"/>
        <v>2</v>
      </c>
      <c r="M42" s="39" t="e">
        <f t="shared" si="4"/>
        <v>#NAME?</v>
      </c>
      <c r="N42" s="39" t="e">
        <f t="shared" si="5"/>
        <v>#NAME?</v>
      </c>
      <c r="O42" s="39" t="e">
        <f t="shared" si="6"/>
        <v>#NAME?</v>
      </c>
    </row>
    <row r="43" spans="1:15" ht="27.75" customHeight="1">
      <c r="A43" s="22"/>
      <c r="B43" s="22"/>
      <c r="C43" s="23"/>
      <c r="D43" s="23" t="s">
        <v>699</v>
      </c>
      <c r="E43" s="24" t="s">
        <v>737</v>
      </c>
      <c r="F43" s="25" t="s">
        <v>735</v>
      </c>
      <c r="G43" s="26" t="s">
        <v>738</v>
      </c>
      <c r="H43" s="27">
        <v>3</v>
      </c>
      <c r="I43" s="36" t="str">
        <f t="shared" si="2"/>
        <v>B22</v>
      </c>
      <c r="J43" s="37" t="e">
        <f t="shared" si="7"/>
        <v>#NAME?</v>
      </c>
      <c r="K43" s="37" t="e">
        <f t="shared" si="8"/>
        <v>#NAME?</v>
      </c>
      <c r="L43" s="38">
        <f t="shared" si="3"/>
        <v>3</v>
      </c>
      <c r="M43" s="39" t="e">
        <f t="shared" si="4"/>
        <v>#NAME?</v>
      </c>
      <c r="N43" s="39" t="e">
        <f t="shared" si="5"/>
        <v>#NAME?</v>
      </c>
      <c r="O43" s="39" t="e">
        <f t="shared" si="6"/>
        <v>#NAME?</v>
      </c>
    </row>
    <row r="44" spans="1:15" ht="27.75" customHeight="1">
      <c r="A44" s="22"/>
      <c r="B44" s="22"/>
      <c r="C44" s="23"/>
      <c r="D44" s="23" t="s">
        <v>699</v>
      </c>
      <c r="E44" s="24" t="s">
        <v>739</v>
      </c>
      <c r="F44" s="25" t="s">
        <v>735</v>
      </c>
      <c r="G44" s="26" t="s">
        <v>740</v>
      </c>
      <c r="H44" s="27">
        <v>4</v>
      </c>
      <c r="I44" s="36" t="str">
        <f t="shared" si="2"/>
        <v>B23</v>
      </c>
      <c r="J44" s="37" t="e">
        <f t="shared" si="7"/>
        <v>#NAME?</v>
      </c>
      <c r="K44" s="37" t="e">
        <f t="shared" si="8"/>
        <v>#NAME?</v>
      </c>
      <c r="L44" s="38">
        <f t="shared" si="3"/>
        <v>4</v>
      </c>
      <c r="M44" s="39" t="e">
        <f t="shared" si="4"/>
        <v>#NAME?</v>
      </c>
      <c r="N44" s="39" t="e">
        <f t="shared" si="5"/>
        <v>#NAME?</v>
      </c>
      <c r="O44" s="39" t="e">
        <f t="shared" si="6"/>
        <v>#NAME?</v>
      </c>
    </row>
    <row r="45" spans="1:15" ht="27.75" customHeight="1">
      <c r="A45" s="22"/>
      <c r="B45" s="22"/>
      <c r="C45" s="23"/>
      <c r="D45" s="23" t="s">
        <v>699</v>
      </c>
      <c r="E45" s="24" t="s">
        <v>741</v>
      </c>
      <c r="F45" s="25" t="s">
        <v>735</v>
      </c>
      <c r="G45" s="26" t="s">
        <v>742</v>
      </c>
      <c r="H45" s="27">
        <v>3</v>
      </c>
      <c r="I45" s="36" t="str">
        <f t="shared" si="2"/>
        <v>B24</v>
      </c>
      <c r="J45" s="37" t="e">
        <f t="shared" si="7"/>
        <v>#NAME?</v>
      </c>
      <c r="K45" s="37" t="e">
        <f t="shared" si="8"/>
        <v>#NAME?</v>
      </c>
      <c r="L45" s="38">
        <f t="shared" si="3"/>
        <v>3</v>
      </c>
      <c r="M45" s="39" t="e">
        <f t="shared" si="4"/>
        <v>#NAME?</v>
      </c>
      <c r="N45" s="39" t="e">
        <f t="shared" si="5"/>
        <v>#NAME?</v>
      </c>
      <c r="O45" s="39" t="e">
        <f t="shared" si="6"/>
        <v>#NAME?</v>
      </c>
    </row>
    <row r="46" spans="1:15" ht="27.75" customHeight="1">
      <c r="A46" s="22"/>
      <c r="B46" s="22"/>
      <c r="C46" s="23"/>
      <c r="D46" s="23" t="s">
        <v>699</v>
      </c>
      <c r="E46" s="24" t="s">
        <v>743</v>
      </c>
      <c r="F46" s="25" t="s">
        <v>735</v>
      </c>
      <c r="G46" s="26" t="s">
        <v>744</v>
      </c>
      <c r="H46" s="27">
        <v>1</v>
      </c>
      <c r="I46" s="36" t="str">
        <f t="shared" si="2"/>
        <v>B25</v>
      </c>
      <c r="J46" s="37" t="e">
        <f t="shared" si="7"/>
        <v>#NAME?</v>
      </c>
      <c r="K46" s="37" t="e">
        <f t="shared" si="8"/>
        <v>#NAME?</v>
      </c>
      <c r="L46" s="38">
        <f t="shared" si="3"/>
        <v>1</v>
      </c>
      <c r="M46" s="39" t="e">
        <f t="shared" si="4"/>
        <v>#NAME?</v>
      </c>
      <c r="N46" s="39" t="e">
        <f t="shared" si="5"/>
        <v>#NAME?</v>
      </c>
      <c r="O46" s="39" t="e">
        <f t="shared" si="6"/>
        <v>#NAME?</v>
      </c>
    </row>
    <row r="47" spans="1:15" ht="27.75" customHeight="1">
      <c r="A47" s="22"/>
      <c r="B47" s="22"/>
      <c r="C47" s="23"/>
      <c r="D47" s="23" t="s">
        <v>699</v>
      </c>
      <c r="E47" s="24" t="s">
        <v>745</v>
      </c>
      <c r="F47" s="25" t="s">
        <v>735</v>
      </c>
      <c r="G47" s="26" t="s">
        <v>746</v>
      </c>
      <c r="H47" s="27">
        <v>2</v>
      </c>
      <c r="I47" s="36" t="str">
        <f t="shared" si="2"/>
        <v>B26</v>
      </c>
      <c r="J47" s="37" t="e">
        <f t="shared" si="7"/>
        <v>#NAME?</v>
      </c>
      <c r="K47" s="37" t="e">
        <f t="shared" si="8"/>
        <v>#NAME?</v>
      </c>
      <c r="L47" s="38">
        <f t="shared" si="3"/>
        <v>2</v>
      </c>
      <c r="M47" s="39" t="e">
        <f t="shared" si="4"/>
        <v>#NAME?</v>
      </c>
      <c r="N47" s="39" t="e">
        <f t="shared" si="5"/>
        <v>#NAME?</v>
      </c>
      <c r="O47" s="39" t="e">
        <f t="shared" si="6"/>
        <v>#NAME?</v>
      </c>
    </row>
    <row r="48" spans="1:15" ht="27.75" customHeight="1">
      <c r="A48" s="22"/>
      <c r="B48" s="22"/>
      <c r="C48" s="23"/>
      <c r="D48" s="23" t="s">
        <v>699</v>
      </c>
      <c r="E48" s="24" t="s">
        <v>747</v>
      </c>
      <c r="F48" s="25" t="s">
        <v>735</v>
      </c>
      <c r="G48" s="26" t="s">
        <v>748</v>
      </c>
      <c r="H48" s="27">
        <v>1</v>
      </c>
      <c r="I48" s="36" t="str">
        <f t="shared" si="2"/>
        <v>B27</v>
      </c>
      <c r="J48" s="37" t="e">
        <f t="shared" si="7"/>
        <v>#NAME?</v>
      </c>
      <c r="K48" s="37" t="e">
        <f t="shared" si="8"/>
        <v>#NAME?</v>
      </c>
      <c r="L48" s="38">
        <f t="shared" si="3"/>
        <v>1</v>
      </c>
      <c r="M48" s="39" t="e">
        <f t="shared" si="4"/>
        <v>#NAME?</v>
      </c>
      <c r="N48" s="39" t="e">
        <f t="shared" si="5"/>
        <v>#NAME?</v>
      </c>
      <c r="O48" s="39" t="e">
        <f t="shared" si="6"/>
        <v>#NAME?</v>
      </c>
    </row>
    <row r="49" spans="1:15" ht="27.75" customHeight="1">
      <c r="A49" s="22"/>
      <c r="B49" s="22"/>
      <c r="C49" s="23"/>
      <c r="D49" s="23" t="s">
        <v>699</v>
      </c>
      <c r="E49" s="24" t="s">
        <v>749</v>
      </c>
      <c r="F49" s="25" t="s">
        <v>735</v>
      </c>
      <c r="G49" s="26" t="s">
        <v>750</v>
      </c>
      <c r="H49" s="27">
        <v>3</v>
      </c>
      <c r="I49" s="36" t="str">
        <f t="shared" si="2"/>
        <v>B28</v>
      </c>
      <c r="J49" s="37" t="e">
        <f t="shared" si="7"/>
        <v>#NAME?</v>
      </c>
      <c r="K49" s="37" t="e">
        <f t="shared" si="8"/>
        <v>#NAME?</v>
      </c>
      <c r="L49" s="38">
        <f t="shared" si="3"/>
        <v>3</v>
      </c>
      <c r="M49" s="39" t="e">
        <f t="shared" si="4"/>
        <v>#NAME?</v>
      </c>
      <c r="N49" s="39" t="e">
        <f t="shared" si="5"/>
        <v>#NAME?</v>
      </c>
      <c r="O49" s="39" t="e">
        <f t="shared" si="6"/>
        <v>#NAME?</v>
      </c>
    </row>
    <row r="50" spans="1:15" ht="27.75" customHeight="1">
      <c r="A50" s="22"/>
      <c r="B50" s="22"/>
      <c r="C50" s="23"/>
      <c r="D50" s="23" t="s">
        <v>699</v>
      </c>
      <c r="E50" s="24" t="s">
        <v>751</v>
      </c>
      <c r="F50" s="25" t="s">
        <v>735</v>
      </c>
      <c r="G50" s="26" t="s">
        <v>752</v>
      </c>
      <c r="H50" s="27">
        <v>3</v>
      </c>
      <c r="I50" s="36" t="str">
        <f t="shared" si="2"/>
        <v>B29</v>
      </c>
      <c r="J50" s="37" t="e">
        <f t="shared" si="7"/>
        <v>#NAME?</v>
      </c>
      <c r="K50" s="37" t="e">
        <f t="shared" si="8"/>
        <v>#NAME?</v>
      </c>
      <c r="L50" s="38">
        <f t="shared" si="3"/>
        <v>3</v>
      </c>
      <c r="M50" s="39" t="e">
        <f t="shared" si="4"/>
        <v>#NAME?</v>
      </c>
      <c r="N50" s="39" t="e">
        <f t="shared" si="5"/>
        <v>#NAME?</v>
      </c>
      <c r="O50" s="39" t="e">
        <f t="shared" si="6"/>
        <v>#NAME?</v>
      </c>
    </row>
    <row r="51" spans="1:15" ht="27.75" customHeight="1">
      <c r="A51" s="22"/>
      <c r="B51" s="22"/>
      <c r="C51" s="23"/>
      <c r="D51" s="23" t="s">
        <v>699</v>
      </c>
      <c r="E51" s="24" t="s">
        <v>753</v>
      </c>
      <c r="F51" s="25" t="s">
        <v>735</v>
      </c>
      <c r="G51" s="26" t="s">
        <v>754</v>
      </c>
      <c r="H51" s="27">
        <v>3</v>
      </c>
      <c r="I51" s="36" t="str">
        <f t="shared" si="2"/>
        <v>B30</v>
      </c>
      <c r="J51" s="37" t="e">
        <f t="shared" si="7"/>
        <v>#NAME?</v>
      </c>
      <c r="K51" s="37" t="e">
        <f t="shared" si="8"/>
        <v>#NAME?</v>
      </c>
      <c r="L51" s="38">
        <f t="shared" si="3"/>
        <v>3</v>
      </c>
      <c r="M51" s="39" t="e">
        <f t="shared" si="4"/>
        <v>#NAME?</v>
      </c>
      <c r="N51" s="39" t="e">
        <f t="shared" si="5"/>
        <v>#NAME?</v>
      </c>
      <c r="O51" s="39" t="e">
        <f t="shared" si="6"/>
        <v>#NAME?</v>
      </c>
    </row>
    <row r="52" spans="1:15" ht="27.75" customHeight="1">
      <c r="A52" s="22"/>
      <c r="B52" s="22"/>
      <c r="C52" s="23"/>
      <c r="D52" s="23" t="s">
        <v>755</v>
      </c>
      <c r="E52" s="24" t="s">
        <v>756</v>
      </c>
      <c r="F52" s="22" t="s">
        <v>757</v>
      </c>
      <c r="G52" s="26" t="s">
        <v>758</v>
      </c>
      <c r="H52" s="27">
        <v>11</v>
      </c>
      <c r="I52" s="36" t="str">
        <f t="shared" si="2"/>
        <v>C01</v>
      </c>
      <c r="J52" s="37" t="e">
        <f t="shared" si="7"/>
        <v>#NAME?</v>
      </c>
      <c r="K52" s="37" t="e">
        <f t="shared" si="8"/>
        <v>#NAME?</v>
      </c>
      <c r="L52" s="38">
        <f t="shared" si="3"/>
        <v>11</v>
      </c>
      <c r="M52" s="39" t="e">
        <f t="shared" si="4"/>
        <v>#NAME?</v>
      </c>
      <c r="N52" s="39" t="e">
        <f t="shared" si="5"/>
        <v>#NAME?</v>
      </c>
      <c r="O52" s="39" t="e">
        <f t="shared" si="6"/>
        <v>#NAME?</v>
      </c>
    </row>
    <row r="53" spans="1:15" ht="27.75" customHeight="1">
      <c r="A53" s="22"/>
      <c r="B53" s="22"/>
      <c r="C53" s="23"/>
      <c r="D53" s="23" t="s">
        <v>755</v>
      </c>
      <c r="E53" s="24" t="s">
        <v>759</v>
      </c>
      <c r="F53" s="25" t="s">
        <v>757</v>
      </c>
      <c r="G53" s="26" t="s">
        <v>760</v>
      </c>
      <c r="H53" s="27">
        <v>1</v>
      </c>
      <c r="I53" s="36" t="str">
        <f t="shared" si="2"/>
        <v>C02</v>
      </c>
      <c r="J53" s="37" t="e">
        <f t="shared" si="7"/>
        <v>#NAME?</v>
      </c>
      <c r="K53" s="37" t="e">
        <f t="shared" si="8"/>
        <v>#NAME?</v>
      </c>
      <c r="L53" s="38">
        <f t="shared" si="3"/>
        <v>1</v>
      </c>
      <c r="M53" s="39" t="e">
        <f t="shared" si="4"/>
        <v>#NAME?</v>
      </c>
      <c r="N53" s="39" t="e">
        <f t="shared" si="5"/>
        <v>#NAME?</v>
      </c>
      <c r="O53" s="39" t="e">
        <f t="shared" si="6"/>
        <v>#NAME?</v>
      </c>
    </row>
    <row r="54" spans="1:15" ht="27.75" customHeight="1">
      <c r="A54" s="22"/>
      <c r="B54" s="22"/>
      <c r="C54" s="23"/>
      <c r="D54" s="23" t="s">
        <v>755</v>
      </c>
      <c r="E54" s="24" t="s">
        <v>761</v>
      </c>
      <c r="F54" s="25" t="s">
        <v>757</v>
      </c>
      <c r="G54" s="26" t="s">
        <v>762</v>
      </c>
      <c r="H54" s="27">
        <v>2</v>
      </c>
      <c r="I54" s="36" t="str">
        <f t="shared" si="2"/>
        <v>C03</v>
      </c>
      <c r="J54" s="37" t="e">
        <f t="shared" si="7"/>
        <v>#NAME?</v>
      </c>
      <c r="K54" s="37" t="e">
        <f t="shared" si="8"/>
        <v>#NAME?</v>
      </c>
      <c r="L54" s="38">
        <f t="shared" si="3"/>
        <v>2</v>
      </c>
      <c r="M54" s="39" t="e">
        <f t="shared" si="4"/>
        <v>#NAME?</v>
      </c>
      <c r="N54" s="39" t="e">
        <f t="shared" si="5"/>
        <v>#NAME?</v>
      </c>
      <c r="O54" s="39" t="e">
        <f t="shared" si="6"/>
        <v>#NAME?</v>
      </c>
    </row>
    <row r="55" spans="1:15" ht="27.75" customHeight="1">
      <c r="A55" s="22"/>
      <c r="B55" s="22"/>
      <c r="C55" s="23"/>
      <c r="D55" s="23" t="s">
        <v>755</v>
      </c>
      <c r="E55" s="24" t="s">
        <v>763</v>
      </c>
      <c r="F55" s="25" t="s">
        <v>757</v>
      </c>
      <c r="G55" s="26" t="s">
        <v>764</v>
      </c>
      <c r="H55" s="27">
        <v>1</v>
      </c>
      <c r="I55" s="36" t="str">
        <f t="shared" si="2"/>
        <v>C04</v>
      </c>
      <c r="J55" s="37" t="e">
        <f t="shared" si="7"/>
        <v>#NAME?</v>
      </c>
      <c r="K55" s="37" t="e">
        <f t="shared" si="8"/>
        <v>#NAME?</v>
      </c>
      <c r="L55" s="38">
        <f t="shared" si="3"/>
        <v>1</v>
      </c>
      <c r="M55" s="39" t="e">
        <f t="shared" si="4"/>
        <v>#NAME?</v>
      </c>
      <c r="N55" s="39" t="e">
        <f t="shared" si="5"/>
        <v>#NAME?</v>
      </c>
      <c r="O55" s="39" t="e">
        <f t="shared" si="6"/>
        <v>#NAME?</v>
      </c>
    </row>
    <row r="56" spans="1:15" ht="27.75" customHeight="1">
      <c r="A56" s="22"/>
      <c r="B56" s="22"/>
      <c r="C56" s="23"/>
      <c r="D56" s="23" t="s">
        <v>755</v>
      </c>
      <c r="E56" s="24" t="s">
        <v>765</v>
      </c>
      <c r="F56" s="25" t="s">
        <v>757</v>
      </c>
      <c r="G56" s="26" t="s">
        <v>766</v>
      </c>
      <c r="H56" s="27">
        <v>1</v>
      </c>
      <c r="I56" s="36" t="str">
        <f t="shared" si="2"/>
        <v>C05</v>
      </c>
      <c r="J56" s="37" t="e">
        <f t="shared" si="7"/>
        <v>#NAME?</v>
      </c>
      <c r="K56" s="37" t="e">
        <f t="shared" si="8"/>
        <v>#NAME?</v>
      </c>
      <c r="L56" s="38">
        <f t="shared" si="3"/>
        <v>1</v>
      </c>
      <c r="M56" s="39" t="e">
        <f t="shared" si="4"/>
        <v>#NAME?</v>
      </c>
      <c r="N56" s="39" t="e">
        <f t="shared" si="5"/>
        <v>#NAME?</v>
      </c>
      <c r="O56" s="39" t="e">
        <f t="shared" si="6"/>
        <v>#NAME?</v>
      </c>
    </row>
    <row r="57" spans="1:15" ht="27.75" customHeight="1">
      <c r="A57" s="22"/>
      <c r="B57" s="22"/>
      <c r="C57" s="23"/>
      <c r="D57" s="23" t="s">
        <v>755</v>
      </c>
      <c r="E57" s="24" t="s">
        <v>767</v>
      </c>
      <c r="F57" s="25" t="s">
        <v>757</v>
      </c>
      <c r="G57" s="26" t="s">
        <v>768</v>
      </c>
      <c r="H57" s="27">
        <v>1</v>
      </c>
      <c r="I57" s="36" t="str">
        <f t="shared" si="2"/>
        <v>C06</v>
      </c>
      <c r="J57" s="37" t="e">
        <f t="shared" si="7"/>
        <v>#NAME?</v>
      </c>
      <c r="K57" s="37" t="e">
        <f t="shared" si="8"/>
        <v>#NAME?</v>
      </c>
      <c r="L57" s="38">
        <f t="shared" si="3"/>
        <v>1</v>
      </c>
      <c r="M57" s="39" t="e">
        <f t="shared" si="4"/>
        <v>#NAME?</v>
      </c>
      <c r="N57" s="39" t="e">
        <f t="shared" si="5"/>
        <v>#NAME?</v>
      </c>
      <c r="O57" s="39" t="e">
        <f t="shared" si="6"/>
        <v>#NAME?</v>
      </c>
    </row>
    <row r="58" spans="1:15" ht="27.75" customHeight="1">
      <c r="A58" s="22"/>
      <c r="B58" s="22"/>
      <c r="C58" s="23"/>
      <c r="D58" s="23" t="s">
        <v>755</v>
      </c>
      <c r="E58" s="24" t="s">
        <v>769</v>
      </c>
      <c r="F58" s="25" t="s">
        <v>757</v>
      </c>
      <c r="G58" s="26" t="s">
        <v>770</v>
      </c>
      <c r="H58" s="27">
        <v>2</v>
      </c>
      <c r="I58" s="36" t="str">
        <f t="shared" si="2"/>
        <v>C07</v>
      </c>
      <c r="J58" s="37" t="e">
        <f t="shared" si="7"/>
        <v>#NAME?</v>
      </c>
      <c r="K58" s="37" t="e">
        <f t="shared" si="8"/>
        <v>#NAME?</v>
      </c>
      <c r="L58" s="38">
        <f t="shared" si="3"/>
        <v>2</v>
      </c>
      <c r="M58" s="39" t="e">
        <f t="shared" si="4"/>
        <v>#NAME?</v>
      </c>
      <c r="N58" s="39" t="e">
        <f t="shared" si="5"/>
        <v>#NAME?</v>
      </c>
      <c r="O58" s="39" t="e">
        <f t="shared" si="6"/>
        <v>#NAME?</v>
      </c>
    </row>
    <row r="59" spans="1:15" ht="27.75" customHeight="1">
      <c r="A59" s="22"/>
      <c r="B59" s="22"/>
      <c r="C59" s="23"/>
      <c r="D59" s="23" t="s">
        <v>755</v>
      </c>
      <c r="E59" s="24" t="s">
        <v>771</v>
      </c>
      <c r="F59" s="25" t="s">
        <v>757</v>
      </c>
      <c r="G59" s="26" t="s">
        <v>772</v>
      </c>
      <c r="H59" s="27">
        <v>1</v>
      </c>
      <c r="I59" s="36" t="str">
        <f t="shared" si="2"/>
        <v>C08</v>
      </c>
      <c r="J59" s="37" t="e">
        <f t="shared" si="7"/>
        <v>#NAME?</v>
      </c>
      <c r="K59" s="37" t="e">
        <f t="shared" si="8"/>
        <v>#NAME?</v>
      </c>
      <c r="L59" s="38">
        <f t="shared" si="3"/>
        <v>1</v>
      </c>
      <c r="M59" s="39" t="e">
        <f t="shared" si="4"/>
        <v>#NAME?</v>
      </c>
      <c r="N59" s="39" t="e">
        <f t="shared" si="5"/>
        <v>#NAME?</v>
      </c>
      <c r="O59" s="39" t="e">
        <f t="shared" si="6"/>
        <v>#NAME?</v>
      </c>
    </row>
    <row r="60" spans="1:15" ht="27.75" customHeight="1">
      <c r="A60" s="22"/>
      <c r="B60" s="22"/>
      <c r="C60" s="23"/>
      <c r="D60" s="23" t="s">
        <v>755</v>
      </c>
      <c r="E60" s="24" t="s">
        <v>773</v>
      </c>
      <c r="F60" s="25" t="s">
        <v>774</v>
      </c>
      <c r="G60" s="26" t="s">
        <v>758</v>
      </c>
      <c r="H60" s="27">
        <v>5</v>
      </c>
      <c r="I60" s="36" t="str">
        <f t="shared" si="2"/>
        <v>C09</v>
      </c>
      <c r="J60" s="37" t="e">
        <f t="shared" si="7"/>
        <v>#NAME?</v>
      </c>
      <c r="K60" s="37" t="e">
        <f t="shared" si="8"/>
        <v>#NAME?</v>
      </c>
      <c r="L60" s="38">
        <f t="shared" si="3"/>
        <v>5</v>
      </c>
      <c r="M60" s="39" t="e">
        <f t="shared" si="4"/>
        <v>#NAME?</v>
      </c>
      <c r="N60" s="39" t="e">
        <f t="shared" si="5"/>
        <v>#NAME?</v>
      </c>
      <c r="O60" s="39" t="e">
        <f t="shared" si="6"/>
        <v>#NAME?</v>
      </c>
    </row>
    <row r="61" spans="1:15" ht="27.75" customHeight="1">
      <c r="A61" s="22"/>
      <c r="B61" s="22"/>
      <c r="C61" s="23"/>
      <c r="D61" s="23" t="s">
        <v>755</v>
      </c>
      <c r="E61" s="24" t="s">
        <v>775</v>
      </c>
      <c r="F61" s="25" t="s">
        <v>774</v>
      </c>
      <c r="G61" s="26" t="s">
        <v>770</v>
      </c>
      <c r="H61" s="27">
        <v>1</v>
      </c>
      <c r="I61" s="36" t="str">
        <f t="shared" si="2"/>
        <v>C10</v>
      </c>
      <c r="J61" s="37" t="e">
        <f t="shared" si="7"/>
        <v>#NAME?</v>
      </c>
      <c r="K61" s="37" t="e">
        <f t="shared" si="8"/>
        <v>#NAME?</v>
      </c>
      <c r="L61" s="38">
        <f t="shared" si="3"/>
        <v>1</v>
      </c>
      <c r="M61" s="39" t="e">
        <f t="shared" si="4"/>
        <v>#NAME?</v>
      </c>
      <c r="N61" s="39" t="e">
        <f t="shared" si="5"/>
        <v>#NAME?</v>
      </c>
      <c r="O61" s="39" t="e">
        <f t="shared" si="6"/>
        <v>#NAME?</v>
      </c>
    </row>
    <row r="62" spans="1:15" ht="27.75" customHeight="1">
      <c r="A62" s="22"/>
      <c r="B62" s="22"/>
      <c r="C62" s="23"/>
      <c r="D62" s="23" t="s">
        <v>755</v>
      </c>
      <c r="E62" s="24" t="s">
        <v>776</v>
      </c>
      <c r="F62" s="25" t="s">
        <v>774</v>
      </c>
      <c r="G62" s="26" t="s">
        <v>764</v>
      </c>
      <c r="H62" s="27">
        <v>1</v>
      </c>
      <c r="I62" s="36" t="str">
        <f t="shared" si="2"/>
        <v>C11</v>
      </c>
      <c r="J62" s="37" t="e">
        <f t="shared" si="7"/>
        <v>#NAME?</v>
      </c>
      <c r="K62" s="37" t="e">
        <f t="shared" si="8"/>
        <v>#NAME?</v>
      </c>
      <c r="L62" s="38">
        <f t="shared" si="3"/>
        <v>1</v>
      </c>
      <c r="M62" s="39" t="e">
        <f t="shared" si="4"/>
        <v>#NAME?</v>
      </c>
      <c r="N62" s="39" t="e">
        <f t="shared" si="5"/>
        <v>#NAME?</v>
      </c>
      <c r="O62" s="39" t="e">
        <f t="shared" si="6"/>
        <v>#NAME?</v>
      </c>
    </row>
    <row r="63" spans="1:15" ht="27.75" customHeight="1">
      <c r="A63" s="22"/>
      <c r="B63" s="22"/>
      <c r="C63" s="23"/>
      <c r="D63" s="23" t="s">
        <v>755</v>
      </c>
      <c r="E63" s="24" t="s">
        <v>777</v>
      </c>
      <c r="F63" s="25" t="s">
        <v>774</v>
      </c>
      <c r="G63" s="26" t="s">
        <v>760</v>
      </c>
      <c r="H63" s="27">
        <v>1</v>
      </c>
      <c r="I63" s="36" t="str">
        <f t="shared" si="2"/>
        <v>C12</v>
      </c>
      <c r="J63" s="37" t="e">
        <f t="shared" si="7"/>
        <v>#NAME?</v>
      </c>
      <c r="K63" s="37" t="e">
        <f t="shared" si="8"/>
        <v>#NAME?</v>
      </c>
      <c r="L63" s="38">
        <f t="shared" si="3"/>
        <v>1</v>
      </c>
      <c r="M63" s="39" t="e">
        <f t="shared" si="4"/>
        <v>#NAME?</v>
      </c>
      <c r="N63" s="39" t="e">
        <f t="shared" si="5"/>
        <v>#NAME?</v>
      </c>
      <c r="O63" s="39" t="e">
        <f t="shared" si="6"/>
        <v>#NAME?</v>
      </c>
    </row>
    <row r="64" spans="1:15" ht="27.75" customHeight="1">
      <c r="A64" s="22"/>
      <c r="B64" s="22"/>
      <c r="C64" s="23"/>
      <c r="D64" s="23" t="s">
        <v>755</v>
      </c>
      <c r="E64" s="24" t="s">
        <v>778</v>
      </c>
      <c r="F64" s="25" t="s">
        <v>774</v>
      </c>
      <c r="G64" s="26" t="s">
        <v>779</v>
      </c>
      <c r="H64" s="27">
        <v>2</v>
      </c>
      <c r="I64" s="36" t="str">
        <f t="shared" si="2"/>
        <v>C13</v>
      </c>
      <c r="J64" s="37" t="e">
        <f t="shared" si="7"/>
        <v>#NAME?</v>
      </c>
      <c r="K64" s="37" t="e">
        <f t="shared" si="8"/>
        <v>#NAME?</v>
      </c>
      <c r="L64" s="38">
        <f t="shared" si="3"/>
        <v>2</v>
      </c>
      <c r="M64" s="39" t="e">
        <f t="shared" si="4"/>
        <v>#NAME?</v>
      </c>
      <c r="N64" s="39" t="e">
        <f t="shared" si="5"/>
        <v>#NAME?</v>
      </c>
      <c r="O64" s="39" t="e">
        <f t="shared" si="6"/>
        <v>#NAME?</v>
      </c>
    </row>
    <row r="65" spans="1:15" ht="27.75" customHeight="1">
      <c r="A65" s="22"/>
      <c r="B65" s="22"/>
      <c r="C65" s="23"/>
      <c r="D65" s="23" t="s">
        <v>755</v>
      </c>
      <c r="E65" s="24" t="s">
        <v>780</v>
      </c>
      <c r="F65" s="25" t="s">
        <v>781</v>
      </c>
      <c r="G65" s="26" t="s">
        <v>758</v>
      </c>
      <c r="H65" s="27">
        <v>1</v>
      </c>
      <c r="I65" s="36" t="str">
        <f t="shared" si="2"/>
        <v>C14</v>
      </c>
      <c r="J65" s="37" t="e">
        <f t="shared" si="7"/>
        <v>#NAME?</v>
      </c>
      <c r="K65" s="37" t="e">
        <f t="shared" si="8"/>
        <v>#NAME?</v>
      </c>
      <c r="L65" s="38">
        <f t="shared" si="3"/>
        <v>1</v>
      </c>
      <c r="M65" s="39" t="e">
        <f t="shared" si="4"/>
        <v>#NAME?</v>
      </c>
      <c r="N65" s="39" t="e">
        <f t="shared" si="5"/>
        <v>#NAME?</v>
      </c>
      <c r="O65" s="39" t="e">
        <f t="shared" si="6"/>
        <v>#NAME?</v>
      </c>
    </row>
    <row r="66" spans="1:15" ht="27.75" customHeight="1">
      <c r="A66" s="22"/>
      <c r="B66" s="22"/>
      <c r="C66" s="23"/>
      <c r="D66" s="23" t="s">
        <v>755</v>
      </c>
      <c r="E66" s="24" t="s">
        <v>782</v>
      </c>
      <c r="F66" s="25" t="s">
        <v>781</v>
      </c>
      <c r="G66" s="26" t="s">
        <v>783</v>
      </c>
      <c r="H66" s="27">
        <v>1</v>
      </c>
      <c r="I66" s="36" t="str">
        <f t="shared" si="2"/>
        <v>C15</v>
      </c>
      <c r="J66" s="37" t="e">
        <f t="shared" si="7"/>
        <v>#NAME?</v>
      </c>
      <c r="K66" s="37" t="e">
        <f t="shared" si="8"/>
        <v>#NAME?</v>
      </c>
      <c r="L66" s="38">
        <f t="shared" si="3"/>
        <v>1</v>
      </c>
      <c r="M66" s="39" t="e">
        <f t="shared" si="4"/>
        <v>#NAME?</v>
      </c>
      <c r="N66" s="39" t="e">
        <f t="shared" si="5"/>
        <v>#NAME?</v>
      </c>
      <c r="O66" s="39" t="e">
        <f t="shared" si="6"/>
        <v>#NAME?</v>
      </c>
    </row>
    <row r="67" spans="1:15" ht="27.75" customHeight="1">
      <c r="A67" s="22"/>
      <c r="B67" s="22"/>
      <c r="C67" s="23"/>
      <c r="D67" s="23" t="s">
        <v>755</v>
      </c>
      <c r="E67" s="24" t="s">
        <v>784</v>
      </c>
      <c r="F67" s="25" t="s">
        <v>781</v>
      </c>
      <c r="G67" s="26" t="s">
        <v>785</v>
      </c>
      <c r="H67" s="27">
        <v>1</v>
      </c>
      <c r="I67" s="36" t="str">
        <f t="shared" si="2"/>
        <v>C16</v>
      </c>
      <c r="J67" s="37" t="e">
        <f t="shared" si="7"/>
        <v>#NAME?</v>
      </c>
      <c r="K67" s="37" t="e">
        <f t="shared" si="8"/>
        <v>#NAME?</v>
      </c>
      <c r="L67" s="38">
        <f t="shared" si="3"/>
        <v>1</v>
      </c>
      <c r="M67" s="39" t="e">
        <f t="shared" si="4"/>
        <v>#NAME?</v>
      </c>
      <c r="N67" s="39" t="e">
        <f t="shared" si="5"/>
        <v>#NAME?</v>
      </c>
      <c r="O67" s="39" t="e">
        <f t="shared" si="6"/>
        <v>#NAME?</v>
      </c>
    </row>
    <row r="68" spans="1:15" ht="27.75" customHeight="1">
      <c r="A68" s="22"/>
      <c r="B68" s="22"/>
      <c r="C68" s="23"/>
      <c r="D68" s="23" t="s">
        <v>755</v>
      </c>
      <c r="E68" s="24" t="s">
        <v>786</v>
      </c>
      <c r="F68" s="25" t="s">
        <v>787</v>
      </c>
      <c r="G68" s="26" t="s">
        <v>764</v>
      </c>
      <c r="H68" s="27">
        <v>2</v>
      </c>
      <c r="I68" s="36" t="str">
        <f t="shared" si="2"/>
        <v>C17</v>
      </c>
      <c r="J68" s="37" t="e">
        <f t="shared" si="7"/>
        <v>#NAME?</v>
      </c>
      <c r="K68" s="37" t="e">
        <f t="shared" si="8"/>
        <v>#NAME?</v>
      </c>
      <c r="L68" s="38">
        <f t="shared" si="3"/>
        <v>2</v>
      </c>
      <c r="M68" s="39" t="e">
        <f t="shared" si="4"/>
        <v>#NAME?</v>
      </c>
      <c r="N68" s="39" t="e">
        <f t="shared" si="5"/>
        <v>#NAME?</v>
      </c>
      <c r="O68" s="39" t="e">
        <f t="shared" si="6"/>
        <v>#NAME?</v>
      </c>
    </row>
    <row r="69" spans="1:15" ht="27.75" customHeight="1">
      <c r="A69" s="22"/>
      <c r="B69" s="22"/>
      <c r="C69" s="23"/>
      <c r="D69" s="23" t="s">
        <v>755</v>
      </c>
      <c r="E69" s="24" t="s">
        <v>788</v>
      </c>
      <c r="F69" s="25" t="s">
        <v>787</v>
      </c>
      <c r="G69" s="26" t="s">
        <v>758</v>
      </c>
      <c r="H69" s="27">
        <v>2</v>
      </c>
      <c r="I69" s="36" t="str">
        <f t="shared" si="2"/>
        <v>C18</v>
      </c>
      <c r="J69" s="37" t="e">
        <f>VLOOKUP(I69,报名结果表,1,FALSE)</f>
        <v>#NAME?</v>
      </c>
      <c r="K69" s="37" t="e">
        <f t="shared" si="8"/>
        <v>#NAME?</v>
      </c>
      <c r="L69" s="38">
        <f t="shared" si="3"/>
        <v>2</v>
      </c>
      <c r="M69" s="39" t="e">
        <f t="shared" si="4"/>
        <v>#NAME?</v>
      </c>
      <c r="N69" s="39" t="e">
        <f t="shared" si="5"/>
        <v>#NAME?</v>
      </c>
      <c r="O69" s="39" t="e">
        <f t="shared" si="6"/>
        <v>#NAME?</v>
      </c>
    </row>
    <row r="70" spans="1:15" ht="27.75" customHeight="1">
      <c r="A70" s="22"/>
      <c r="B70" s="22"/>
      <c r="C70" s="23"/>
      <c r="D70" s="23" t="s">
        <v>755</v>
      </c>
      <c r="E70" s="24" t="s">
        <v>789</v>
      </c>
      <c r="F70" s="40" t="s">
        <v>787</v>
      </c>
      <c r="G70" s="26" t="s">
        <v>760</v>
      </c>
      <c r="H70" s="41">
        <v>1</v>
      </c>
      <c r="I70" s="36" t="str">
        <f>A70&amp;C70&amp;E70</f>
        <v>C19</v>
      </c>
      <c r="J70" s="37" t="e">
        <f>VLOOKUP(I70,报名结果表,1,FALSE)</f>
        <v>#NAME?</v>
      </c>
      <c r="K70" s="37" t="e">
        <f t="shared" si="8"/>
        <v>#NAME?</v>
      </c>
      <c r="L70" s="38">
        <f>H70</f>
        <v>1</v>
      </c>
      <c r="M70" s="39" t="e">
        <f>IF((K70&gt;=(L70*3)),,IF(K70&lt;3,L70,))</f>
        <v>#NAME?</v>
      </c>
      <c r="N70" s="39" t="e">
        <f>IF((K70&gt;=(L70*3)),,IF(K70&lt;3,,L70-INT(K70/3)))</f>
        <v>#NAME?</v>
      </c>
      <c r="O70" s="39" t="e">
        <f>L70-M70-N70</f>
        <v>#NAME?</v>
      </c>
    </row>
    <row r="71" spans="1:15" ht="27.75" customHeight="1">
      <c r="A71" s="22"/>
      <c r="B71" s="22"/>
      <c r="C71" s="23"/>
      <c r="D71" s="23" t="s">
        <v>755</v>
      </c>
      <c r="E71" s="24" t="s">
        <v>790</v>
      </c>
      <c r="F71" s="40" t="s">
        <v>791</v>
      </c>
      <c r="G71" s="26" t="s">
        <v>690</v>
      </c>
      <c r="H71" s="41">
        <v>2</v>
      </c>
      <c r="I71" s="36" t="str">
        <f>A71&amp;C71&amp;E71</f>
        <v>C20</v>
      </c>
      <c r="J71" s="37" t="e">
        <f>VLOOKUP(I71,报名结果表,1,FALSE)</f>
        <v>#NAME?</v>
      </c>
      <c r="K71" s="37" t="e">
        <f t="shared" si="8"/>
        <v>#NAME?</v>
      </c>
      <c r="L71" s="38">
        <f>H71</f>
        <v>2</v>
      </c>
      <c r="M71" s="39" t="e">
        <f>IF((K71&gt;=(L71*3)),,IF(K71&lt;3,L71,))</f>
        <v>#NAME?</v>
      </c>
      <c r="N71" s="39" t="e">
        <f>IF((K71&gt;=(L71*3)),,IF(K71&lt;3,,L71-INT(K71/3)))</f>
        <v>#NAME?</v>
      </c>
      <c r="O71" s="39" t="e">
        <f>L71-M71-N71</f>
        <v>#NAME?</v>
      </c>
    </row>
    <row r="72" spans="1:15" ht="28.5" customHeight="1">
      <c r="A72" s="22" t="s">
        <v>647</v>
      </c>
      <c r="B72" s="22"/>
      <c r="C72" s="23"/>
      <c r="D72" s="23"/>
      <c r="E72" s="42"/>
      <c r="F72" s="25"/>
      <c r="G72" s="23"/>
      <c r="H72" s="43">
        <f>SUBTOTAL(109,H5:H71)</f>
        <v>118</v>
      </c>
      <c r="I72" s="36"/>
      <c r="J72" s="37"/>
      <c r="K72" s="37" t="e">
        <f>SUBTOTAL(109,K5:K71)</f>
        <v>#NAME?</v>
      </c>
      <c r="L72" s="38">
        <f>SUBTOTAL(109,L5:L71)</f>
        <v>118</v>
      </c>
      <c r="M72" s="39" t="e">
        <f>SUBTOTAL(109,M5:M71)</f>
        <v>#NAME?</v>
      </c>
      <c r="N72" s="39" t="e">
        <f>SUBTOTAL(109,N5:N71)</f>
        <v>#NAME?</v>
      </c>
      <c r="O72" s="39" t="e">
        <f>SUBTOTAL(109,O5:O71)</f>
        <v>#NAME?</v>
      </c>
    </row>
    <row r="73" spans="1:15" ht="21.75" customHeight="1"/>
  </sheetData>
  <sheetProtection formatCells="0" formatColumns="0" formatRows="0" autoFilter="0" pivotTables="0"/>
  <mergeCells count="2">
    <mergeCell ref="A1:O1"/>
    <mergeCell ref="A2:O2"/>
  </mergeCells>
  <phoneticPr fontId="23" type="noConversion"/>
  <pageMargins left="0.81944444444444398" right="0.23611111111111099" top="0.61944444444444402" bottom="0.61944444444444402" header="0.196527777777778" footer="0.3"/>
  <pageSetup paperSize="9" orientation="portrait" blackAndWhite="1"/>
  <headerFooter alignWithMargins="0">
    <oddFooter>&amp;L&amp;8&amp;D &amp;T&amp;C&amp;10第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B23" sqref="B23"/>
    </sheetView>
  </sheetViews>
  <sheetFormatPr defaultColWidth="9" defaultRowHeight="15.6"/>
  <cols>
    <col min="1" max="1" width="29.3984375" customWidth="1"/>
  </cols>
  <sheetData>
    <row r="1" spans="1:1">
      <c r="A1" s="1" t="s">
        <v>654</v>
      </c>
    </row>
    <row r="2" spans="1:1">
      <c r="A2" s="2" t="s">
        <v>665</v>
      </c>
    </row>
    <row r="3" spans="1:1">
      <c r="A3" s="3" t="s">
        <v>792</v>
      </c>
    </row>
    <row r="4" spans="1:1">
      <c r="A4" s="3" t="s">
        <v>793</v>
      </c>
    </row>
    <row r="5" spans="1:1">
      <c r="A5" s="3" t="s">
        <v>701</v>
      </c>
    </row>
    <row r="6" spans="1:1">
      <c r="A6" s="3" t="s">
        <v>794</v>
      </c>
    </row>
    <row r="7" spans="1:1">
      <c r="A7" s="3" t="s">
        <v>795</v>
      </c>
    </row>
    <row r="8" spans="1:1">
      <c r="A8" s="3" t="s">
        <v>735</v>
      </c>
    </row>
    <row r="9" spans="1:1">
      <c r="A9" s="3" t="s">
        <v>757</v>
      </c>
    </row>
    <row r="10" spans="1:1">
      <c r="A10" s="3" t="s">
        <v>774</v>
      </c>
    </row>
  </sheetData>
  <phoneticPr fontId="23"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4</vt:i4>
      </vt:variant>
    </vt:vector>
  </HeadingPairs>
  <TitlesOfParts>
    <vt:vector size="7" baseType="lpstr">
      <vt:lpstr>表</vt:lpstr>
      <vt:lpstr>【3】岗位按3比1调配情况</vt:lpstr>
      <vt:lpstr>字典</vt:lpstr>
      <vt:lpstr>表!Print_Area</vt:lpstr>
      <vt:lpstr>【3】岗位按3比1调配情况!Print_Titles</vt:lpstr>
      <vt:lpstr>表!Print_Titles</vt:lpstr>
      <vt:lpstr>岗位ID_明细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德江县人力资源和社会保障局</dc:creator>
  <cp:lastModifiedBy>ldk</cp:lastModifiedBy>
  <cp:revision>1</cp:revision>
  <cp:lastPrinted>2019-08-24T10:01:00Z</cp:lastPrinted>
  <dcterms:created xsi:type="dcterms:W3CDTF">2013-01-27T05:50:00Z</dcterms:created>
  <dcterms:modified xsi:type="dcterms:W3CDTF">2019-09-11T03:37:16Z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